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企画政策課\企画調整\11統計\統計書\H30\PDF・Excel\Excel\"/>
    </mc:Choice>
  </mc:AlternateContent>
  <bookViews>
    <workbookView xWindow="0" yWindow="0" windowWidth="20490" windowHeight="7440"/>
  </bookViews>
  <sheets>
    <sheet name="B1" sheetId="1" r:id="rId1"/>
    <sheet name="B2" sheetId="2" r:id="rId2"/>
    <sheet name="B3" sheetId="3" r:id="rId3"/>
    <sheet name="B4" sheetId="4" r:id="rId4"/>
    <sheet name="B5" sheetId="5" r:id="rId5"/>
    <sheet name="B6" sheetId="6" r:id="rId6"/>
    <sheet name="B7" sheetId="7" r:id="rId7"/>
  </sheets>
  <externalReferences>
    <externalReference r:id="rId8"/>
  </externalReferences>
  <definedNames>
    <definedName name="_xlnm.Print_Area" localSheetId="0">'B1'!$A$1:$L$51</definedName>
    <definedName name="_xlnm.Print_Area" localSheetId="1">'B2'!$A$1:$X$40</definedName>
    <definedName name="_xlnm.Print_Area" localSheetId="2">'B3'!$A$1:$N$27</definedName>
    <definedName name="_xlnm.Print_Area" localSheetId="4">'B5'!$A$1:$M$34</definedName>
    <definedName name="_xlnm.Print_Area" localSheetId="5">'B6'!$A$1:$O$1100</definedName>
    <definedName name="_xlnm.Print_Area" localSheetId="6">'B7'!$A$1:$G$41</definedName>
    <definedName name="Z_0D71B291_6F77_4956_9E1E_0A73951AFC37_.wvu.PrintArea" localSheetId="0" hidden="1">'B1'!$A$1:$L$51</definedName>
    <definedName name="Z_0D71B291_6F77_4956_9E1E_0A73951AFC37_.wvu.PrintArea" localSheetId="1" hidden="1">'B2'!$A$1:$X$40</definedName>
    <definedName name="Z_0D71B291_6F77_4956_9E1E_0A73951AFC37_.wvu.PrintArea" localSheetId="2" hidden="1">'B3'!$A$1:$N$27</definedName>
    <definedName name="Z_0D71B291_6F77_4956_9E1E_0A73951AFC37_.wvu.PrintArea" localSheetId="4" hidden="1">'B5'!$A$1:$M$34</definedName>
    <definedName name="Z_0D71B291_6F77_4956_9E1E_0A73951AFC37_.wvu.Rows" localSheetId="0" hidden="1">'B1'!$20:$31</definedName>
    <definedName name="Z_0D71B291_6F77_4956_9E1E_0A73951AFC37_.wvu.Rows" localSheetId="1" hidden="1">'B2'!$19:$22</definedName>
    <definedName name="Z_226669A5_F6E1_44FD_BBD0_CACBA301C00C_.wvu.PrintArea" localSheetId="0" hidden="1">'B1'!$A$1:$L$51</definedName>
    <definedName name="Z_226669A5_F6E1_44FD_BBD0_CACBA301C00C_.wvu.PrintArea" localSheetId="1" hidden="1">'B2'!$A$1:$X$40</definedName>
    <definedName name="Z_226669A5_F6E1_44FD_BBD0_CACBA301C00C_.wvu.PrintArea" localSheetId="2" hidden="1">'B3'!$A$1:$N$27</definedName>
    <definedName name="Z_226669A5_F6E1_44FD_BBD0_CACBA301C00C_.wvu.PrintArea" localSheetId="4" hidden="1">'B5'!$A$1:$M$34</definedName>
    <definedName name="Z_226669A5_F6E1_44FD_BBD0_CACBA301C00C_.wvu.Rows" localSheetId="0" hidden="1">'B1'!$20:$31</definedName>
    <definedName name="Z_226669A5_F6E1_44FD_BBD0_CACBA301C00C_.wvu.Rows" localSheetId="1" hidden="1">'B2'!$19:$22</definedName>
    <definedName name="Z_FD0C8063_84C2_47BD_BCF0_347B4E9BAA78_.wvu.PrintArea" localSheetId="0" hidden="1">'B1'!$A$1:$L$51</definedName>
    <definedName name="Z_FD0C8063_84C2_47BD_BCF0_347B4E9BAA78_.wvu.PrintArea" localSheetId="1" hidden="1">'B2'!$A$1:$X$40</definedName>
    <definedName name="Z_FD0C8063_84C2_47BD_BCF0_347B4E9BAA78_.wvu.PrintArea" localSheetId="2" hidden="1">'B3'!$A$1:$N$27</definedName>
    <definedName name="Z_FD0C8063_84C2_47BD_BCF0_347B4E9BAA78_.wvu.PrintArea" localSheetId="4" hidden="1">'B5'!$A$1:$M$34</definedName>
    <definedName name="Z_FD0C8063_84C2_47BD_BCF0_347B4E9BAA78_.wvu.Rows" localSheetId="0" hidden="1">'B1'!$20:$31</definedName>
    <definedName name="Z_FD0C8063_84C2_47BD_BCF0_347B4E9BAA78_.wvu.Rows" localSheetId="1" hidden="1">'B2'!$19:$22</definedName>
    <definedName name="Z_FD0C8063_84C2_47BD_BCF0_347B4E9BAA78_.wvu.Rows" localSheetId="3" hidden="1">'B4'!$2:$2,'B4'!$48:$48</definedName>
  </definedNames>
  <calcPr calcId="162913"/>
  <customWorkbookViews>
    <customWorkbookView name="掛川市 - 個人用ビュー" guid="{FD0C8063-84C2-47BD-BCF0-347B4E9BAA78}" mergeInterval="0" personalView="1" maximized="1" xWindow="-8" yWindow="-8" windowWidth="1382" windowHeight="744" activeSheetId="5"/>
    <customWorkbookView name="杉山 アレックス - 個人用ビュー" guid="{226669A5-F6E1-44FD-BBD0-CACBA301C00C}" mergeInterval="0" personalView="1" maximized="1" xWindow="-8" yWindow="-8" windowWidth="1382" windowHeight="754" activeSheetId="5"/>
    <customWorkbookView name="鈴木 健二 - 個人用ビュー" guid="{0D71B291-6F77-4956-9E1E-0A73951AFC37}" mergeInterval="0" personalView="1" maximized="1" xWindow="-1288" yWindow="-8" windowWidth="1296" windowHeight="1000" activeSheetId="5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7" l="1"/>
  <c r="B6" i="7" s="1"/>
  <c r="D6" i="7"/>
  <c r="E6" i="7"/>
  <c r="F6" i="7"/>
  <c r="G6" i="7"/>
  <c r="C7" i="7"/>
  <c r="C39" i="7" s="1"/>
  <c r="D7" i="7"/>
  <c r="E7" i="7"/>
  <c r="F7" i="7"/>
  <c r="G7" i="7"/>
  <c r="G39" i="7" s="1"/>
  <c r="C8" i="7"/>
  <c r="D8" i="7"/>
  <c r="B8" i="7" s="1"/>
  <c r="E8" i="7"/>
  <c r="F8" i="7"/>
  <c r="G8" i="7"/>
  <c r="C9" i="7"/>
  <c r="B9" i="7" s="1"/>
  <c r="D9" i="7"/>
  <c r="E9" i="7"/>
  <c r="F9" i="7"/>
  <c r="G9" i="7"/>
  <c r="C10" i="7"/>
  <c r="D10" i="7"/>
  <c r="E10" i="7"/>
  <c r="F10" i="7"/>
  <c r="B10" i="7" s="1"/>
  <c r="G10" i="7"/>
  <c r="C11" i="7"/>
  <c r="B11" i="7" s="1"/>
  <c r="D11" i="7"/>
  <c r="E11" i="7"/>
  <c r="F11" i="7"/>
  <c r="G11" i="7"/>
  <c r="C12" i="7"/>
  <c r="D12" i="7"/>
  <c r="E12" i="7"/>
  <c r="F12" i="7"/>
  <c r="B12" i="7" s="1"/>
  <c r="G12" i="7"/>
  <c r="C13" i="7"/>
  <c r="B13" i="7" s="1"/>
  <c r="D13" i="7"/>
  <c r="E13" i="7"/>
  <c r="F13" i="7"/>
  <c r="G13" i="7"/>
  <c r="C14" i="7"/>
  <c r="D14" i="7"/>
  <c r="E14" i="7"/>
  <c r="F14" i="7"/>
  <c r="B14" i="7" s="1"/>
  <c r="G14" i="7"/>
  <c r="C15" i="7"/>
  <c r="B15" i="7" s="1"/>
  <c r="D15" i="7"/>
  <c r="E15" i="7"/>
  <c r="F15" i="7"/>
  <c r="G15" i="7"/>
  <c r="C16" i="7"/>
  <c r="D16" i="7"/>
  <c r="E16" i="7"/>
  <c r="F16" i="7"/>
  <c r="B16" i="7" s="1"/>
  <c r="G16" i="7"/>
  <c r="C17" i="7"/>
  <c r="B17" i="7" s="1"/>
  <c r="D17" i="7"/>
  <c r="E17" i="7"/>
  <c r="F17" i="7"/>
  <c r="G17" i="7"/>
  <c r="C18" i="7"/>
  <c r="D18" i="7"/>
  <c r="E18" i="7"/>
  <c r="F18" i="7"/>
  <c r="B18" i="7" s="1"/>
  <c r="G18" i="7"/>
  <c r="C19" i="7"/>
  <c r="B19" i="7" s="1"/>
  <c r="D19" i="7"/>
  <c r="E19" i="7"/>
  <c r="F19" i="7"/>
  <c r="G19" i="7"/>
  <c r="C20" i="7"/>
  <c r="D20" i="7"/>
  <c r="E20" i="7"/>
  <c r="F20" i="7"/>
  <c r="B20" i="7" s="1"/>
  <c r="G20" i="7"/>
  <c r="C21" i="7"/>
  <c r="B21" i="7" s="1"/>
  <c r="D21" i="7"/>
  <c r="E21" i="7"/>
  <c r="F21" i="7"/>
  <c r="G21" i="7"/>
  <c r="C22" i="7"/>
  <c r="D22" i="7"/>
  <c r="E22" i="7"/>
  <c r="F22" i="7"/>
  <c r="B22" i="7" s="1"/>
  <c r="G22" i="7"/>
  <c r="C23" i="7"/>
  <c r="B23" i="7" s="1"/>
  <c r="D23" i="7"/>
  <c r="E23" i="7"/>
  <c r="F23" i="7"/>
  <c r="G23" i="7"/>
  <c r="C24" i="7"/>
  <c r="D24" i="7"/>
  <c r="E24" i="7"/>
  <c r="F24" i="7"/>
  <c r="B24" i="7" s="1"/>
  <c r="G24" i="7"/>
  <c r="C25" i="7"/>
  <c r="B25" i="7" s="1"/>
  <c r="D25" i="7"/>
  <c r="E25" i="7"/>
  <c r="F25" i="7"/>
  <c r="G25" i="7"/>
  <c r="C26" i="7"/>
  <c r="D26" i="7"/>
  <c r="E26" i="7"/>
  <c r="F26" i="7"/>
  <c r="B26" i="7" s="1"/>
  <c r="G26" i="7"/>
  <c r="C27" i="7"/>
  <c r="B27" i="7" s="1"/>
  <c r="D27" i="7"/>
  <c r="E27" i="7"/>
  <c r="F27" i="7"/>
  <c r="G27" i="7"/>
  <c r="C28" i="7"/>
  <c r="D28" i="7"/>
  <c r="E28" i="7"/>
  <c r="F28" i="7"/>
  <c r="B28" i="7" s="1"/>
  <c r="G28" i="7"/>
  <c r="C29" i="7"/>
  <c r="B29" i="7" s="1"/>
  <c r="D29" i="7"/>
  <c r="E29" i="7"/>
  <c r="F29" i="7"/>
  <c r="G29" i="7"/>
  <c r="C30" i="7"/>
  <c r="D30" i="7"/>
  <c r="E30" i="7"/>
  <c r="F30" i="7"/>
  <c r="B30" i="7" s="1"/>
  <c r="G30" i="7"/>
  <c r="C31" i="7"/>
  <c r="B31" i="7" s="1"/>
  <c r="D31" i="7"/>
  <c r="E31" i="7"/>
  <c r="F31" i="7"/>
  <c r="G31" i="7"/>
  <c r="C32" i="7"/>
  <c r="D32" i="7"/>
  <c r="E32" i="7"/>
  <c r="F32" i="7"/>
  <c r="B32" i="7" s="1"/>
  <c r="G32" i="7"/>
  <c r="C33" i="7"/>
  <c r="B33" i="7" s="1"/>
  <c r="D33" i="7"/>
  <c r="E33" i="7"/>
  <c r="F33" i="7"/>
  <c r="G33" i="7"/>
  <c r="C34" i="7"/>
  <c r="D34" i="7"/>
  <c r="E34" i="7"/>
  <c r="F34" i="7"/>
  <c r="B34" i="7" s="1"/>
  <c r="G34" i="7"/>
  <c r="C35" i="7"/>
  <c r="B35" i="7" s="1"/>
  <c r="D35" i="7"/>
  <c r="E35" i="7"/>
  <c r="F35" i="7"/>
  <c r="G35" i="7"/>
  <c r="C36" i="7"/>
  <c r="D36" i="7"/>
  <c r="E36" i="7"/>
  <c r="F36" i="7"/>
  <c r="B36" i="7" s="1"/>
  <c r="G36" i="7"/>
  <c r="C37" i="7"/>
  <c r="B37" i="7" s="1"/>
  <c r="D37" i="7"/>
  <c r="D39" i="7" s="1"/>
  <c r="E37" i="7"/>
  <c r="F37" i="7"/>
  <c r="G37" i="7"/>
  <c r="E39" i="7"/>
  <c r="F39" i="7"/>
  <c r="B3" i="6"/>
  <c r="D3" i="6"/>
  <c r="F3" i="6"/>
  <c r="H3" i="6"/>
  <c r="H32" i="6" s="1"/>
  <c r="J3" i="6"/>
  <c r="L3" i="6"/>
  <c r="N3" i="6"/>
  <c r="B4" i="6"/>
  <c r="N4" i="6"/>
  <c r="F6" i="6"/>
  <c r="K6" i="6"/>
  <c r="C7" i="6"/>
  <c r="H7" i="6"/>
  <c r="M7" i="6"/>
  <c r="B8" i="6"/>
  <c r="C8" i="6"/>
  <c r="D8" i="6"/>
  <c r="D4" i="6" s="1"/>
  <c r="E8" i="6"/>
  <c r="F8" i="6"/>
  <c r="G8" i="6"/>
  <c r="G7" i="6" s="1"/>
  <c r="H8" i="6"/>
  <c r="I8" i="6"/>
  <c r="I7" i="6" s="1"/>
  <c r="J8" i="6"/>
  <c r="J4" i="6" s="1"/>
  <c r="K8" i="6"/>
  <c r="K7" i="6" s="1"/>
  <c r="L8" i="6"/>
  <c r="L4" i="6" s="1"/>
  <c r="M8" i="6"/>
  <c r="N8" i="6"/>
  <c r="O8" i="6"/>
  <c r="O7" i="6" s="1"/>
  <c r="B9" i="6"/>
  <c r="C9" i="6"/>
  <c r="D9" i="6"/>
  <c r="D7" i="6" s="1"/>
  <c r="E9" i="6"/>
  <c r="E7" i="6" s="1"/>
  <c r="F9" i="6"/>
  <c r="G9" i="6"/>
  <c r="H9" i="6"/>
  <c r="I9" i="6"/>
  <c r="J9" i="6"/>
  <c r="K9" i="6"/>
  <c r="L9" i="6"/>
  <c r="L7" i="6" s="1"/>
  <c r="M9" i="6"/>
  <c r="N9" i="6"/>
  <c r="O9" i="6"/>
  <c r="B10" i="6"/>
  <c r="C10" i="6"/>
  <c r="D10" i="6"/>
  <c r="E10" i="6"/>
  <c r="F10" i="6"/>
  <c r="G10" i="6"/>
  <c r="H10" i="6"/>
  <c r="I10" i="6"/>
  <c r="J10" i="6"/>
  <c r="K10" i="6"/>
  <c r="L10" i="6"/>
  <c r="M10" i="6"/>
  <c r="N10" i="6"/>
  <c r="O10" i="6"/>
  <c r="B11" i="6"/>
  <c r="C11" i="6"/>
  <c r="D11" i="6"/>
  <c r="E11" i="6"/>
  <c r="F11" i="6"/>
  <c r="G11" i="6"/>
  <c r="H11" i="6"/>
  <c r="I11" i="6"/>
  <c r="J11" i="6"/>
  <c r="K11" i="6"/>
  <c r="L11" i="6"/>
  <c r="M11" i="6"/>
  <c r="N11" i="6"/>
  <c r="O11" i="6"/>
  <c r="B12" i="6"/>
  <c r="C12" i="6"/>
  <c r="C6" i="6" s="1"/>
  <c r="D12" i="6"/>
  <c r="D6" i="6" s="1"/>
  <c r="E12" i="6"/>
  <c r="E6" i="6" s="1"/>
  <c r="F12" i="6"/>
  <c r="G12" i="6"/>
  <c r="G6" i="6" s="1"/>
  <c r="H12" i="6"/>
  <c r="H6" i="6" s="1"/>
  <c r="I12" i="6"/>
  <c r="I6" i="6" s="1"/>
  <c r="J12" i="6"/>
  <c r="J6" i="6" s="1"/>
  <c r="K12" i="6"/>
  <c r="L12" i="6"/>
  <c r="L6" i="6" s="1"/>
  <c r="M12" i="6"/>
  <c r="M6" i="6" s="1"/>
  <c r="N12" i="6"/>
  <c r="N6" i="6" s="1"/>
  <c r="O12" i="6"/>
  <c r="O6" i="6" s="1"/>
  <c r="B13" i="6"/>
  <c r="C13" i="6"/>
  <c r="D13" i="6"/>
  <c r="E13" i="6"/>
  <c r="F13" i="6"/>
  <c r="G13" i="6"/>
  <c r="H13" i="6"/>
  <c r="I13" i="6"/>
  <c r="J13" i="6"/>
  <c r="K13" i="6"/>
  <c r="L13" i="6"/>
  <c r="M13" i="6"/>
  <c r="N13" i="6"/>
  <c r="O13" i="6"/>
  <c r="B14" i="6"/>
  <c r="C14" i="6"/>
  <c r="D14" i="6"/>
  <c r="E14" i="6"/>
  <c r="F14" i="6"/>
  <c r="G14" i="6"/>
  <c r="H14" i="6"/>
  <c r="I14" i="6"/>
  <c r="J14" i="6"/>
  <c r="K14" i="6"/>
  <c r="L14" i="6"/>
  <c r="M14" i="6"/>
  <c r="N14" i="6"/>
  <c r="O14" i="6"/>
  <c r="B15" i="6"/>
  <c r="C15" i="6"/>
  <c r="D15" i="6"/>
  <c r="E15" i="6"/>
  <c r="F15" i="6"/>
  <c r="G15" i="6"/>
  <c r="H15" i="6"/>
  <c r="I15" i="6"/>
  <c r="J15" i="6"/>
  <c r="K15" i="6"/>
  <c r="L15" i="6"/>
  <c r="M15" i="6"/>
  <c r="N15" i="6"/>
  <c r="O15" i="6"/>
  <c r="B16" i="6"/>
  <c r="C16" i="6"/>
  <c r="D16" i="6"/>
  <c r="E16" i="6"/>
  <c r="F16" i="6"/>
  <c r="G16" i="6"/>
  <c r="H16" i="6"/>
  <c r="I16" i="6"/>
  <c r="J16" i="6"/>
  <c r="K16" i="6"/>
  <c r="L16" i="6"/>
  <c r="M16" i="6"/>
  <c r="N16" i="6"/>
  <c r="O16" i="6"/>
  <c r="B17" i="6"/>
  <c r="C17" i="6"/>
  <c r="D17" i="6"/>
  <c r="E17" i="6"/>
  <c r="F17" i="6"/>
  <c r="G17" i="6"/>
  <c r="H17" i="6"/>
  <c r="I17" i="6"/>
  <c r="J17" i="6"/>
  <c r="K17" i="6"/>
  <c r="L17" i="6"/>
  <c r="M17" i="6"/>
  <c r="N17" i="6"/>
  <c r="O17" i="6"/>
  <c r="B18" i="6"/>
  <c r="C18" i="6"/>
  <c r="D18" i="6"/>
  <c r="E18" i="6"/>
  <c r="F18" i="6"/>
  <c r="G18" i="6"/>
  <c r="H18" i="6"/>
  <c r="I18" i="6"/>
  <c r="J18" i="6"/>
  <c r="K18" i="6"/>
  <c r="L18" i="6"/>
  <c r="M18" i="6"/>
  <c r="N18" i="6"/>
  <c r="O18" i="6"/>
  <c r="B19" i="6"/>
  <c r="C19" i="6"/>
  <c r="D19" i="6"/>
  <c r="E19" i="6"/>
  <c r="F19" i="6"/>
  <c r="G19" i="6"/>
  <c r="H19" i="6"/>
  <c r="I19" i="6"/>
  <c r="J19" i="6"/>
  <c r="K19" i="6"/>
  <c r="L19" i="6"/>
  <c r="M19" i="6"/>
  <c r="N19" i="6"/>
  <c r="O19" i="6"/>
  <c r="B20" i="6"/>
  <c r="C20" i="6"/>
  <c r="D20" i="6"/>
  <c r="E20" i="6"/>
  <c r="F20" i="6"/>
  <c r="G20" i="6"/>
  <c r="H20" i="6"/>
  <c r="I20" i="6"/>
  <c r="J20" i="6"/>
  <c r="K20" i="6"/>
  <c r="L20" i="6"/>
  <c r="M20" i="6"/>
  <c r="N20" i="6"/>
  <c r="O20" i="6"/>
  <c r="B21" i="6"/>
  <c r="C21" i="6"/>
  <c r="D21" i="6"/>
  <c r="E21" i="6"/>
  <c r="F21" i="6"/>
  <c r="G21" i="6"/>
  <c r="H21" i="6"/>
  <c r="I21" i="6"/>
  <c r="J21" i="6"/>
  <c r="K21" i="6"/>
  <c r="L21" i="6"/>
  <c r="M21" i="6"/>
  <c r="N21" i="6"/>
  <c r="O21" i="6"/>
  <c r="B22" i="6"/>
  <c r="C22" i="6"/>
  <c r="D22" i="6"/>
  <c r="E22" i="6"/>
  <c r="F22" i="6"/>
  <c r="G22" i="6"/>
  <c r="H22" i="6"/>
  <c r="I22" i="6"/>
  <c r="J22" i="6"/>
  <c r="K22" i="6"/>
  <c r="L22" i="6"/>
  <c r="M22" i="6"/>
  <c r="N22" i="6"/>
  <c r="O22" i="6"/>
  <c r="B23" i="6"/>
  <c r="C23" i="6"/>
  <c r="D23" i="6"/>
  <c r="E23" i="6"/>
  <c r="F23" i="6"/>
  <c r="G23" i="6"/>
  <c r="H23" i="6"/>
  <c r="I23" i="6"/>
  <c r="J23" i="6"/>
  <c r="K23" i="6"/>
  <c r="L23" i="6"/>
  <c r="M23" i="6"/>
  <c r="N23" i="6"/>
  <c r="O23" i="6"/>
  <c r="B24" i="6"/>
  <c r="C24" i="6"/>
  <c r="D24" i="6"/>
  <c r="E24" i="6"/>
  <c r="F24" i="6"/>
  <c r="G24" i="6"/>
  <c r="H24" i="6"/>
  <c r="I24" i="6"/>
  <c r="J24" i="6"/>
  <c r="K24" i="6"/>
  <c r="L24" i="6"/>
  <c r="M24" i="6"/>
  <c r="N24" i="6"/>
  <c r="O24" i="6"/>
  <c r="B25" i="6"/>
  <c r="C25" i="6"/>
  <c r="D25" i="6"/>
  <c r="E25" i="6"/>
  <c r="F25" i="6"/>
  <c r="G25" i="6"/>
  <c r="H25" i="6"/>
  <c r="I25" i="6"/>
  <c r="J25" i="6"/>
  <c r="K25" i="6"/>
  <c r="L25" i="6"/>
  <c r="M25" i="6"/>
  <c r="N25" i="6"/>
  <c r="O25" i="6"/>
  <c r="B26" i="6"/>
  <c r="C26" i="6"/>
  <c r="D26" i="6"/>
  <c r="E26" i="6"/>
  <c r="F26" i="6"/>
  <c r="G26" i="6"/>
  <c r="H26" i="6"/>
  <c r="I26" i="6"/>
  <c r="J26" i="6"/>
  <c r="K26" i="6"/>
  <c r="L26" i="6"/>
  <c r="M26" i="6"/>
  <c r="N26" i="6"/>
  <c r="O26" i="6"/>
  <c r="B27" i="6"/>
  <c r="C27" i="6"/>
  <c r="D27" i="6"/>
  <c r="E27" i="6"/>
  <c r="F27" i="6"/>
  <c r="G27" i="6"/>
  <c r="H27" i="6"/>
  <c r="I27" i="6"/>
  <c r="J27" i="6"/>
  <c r="K27" i="6"/>
  <c r="L27" i="6"/>
  <c r="M27" i="6"/>
  <c r="N27" i="6"/>
  <c r="O27" i="6"/>
  <c r="B28" i="6"/>
  <c r="C28" i="6"/>
  <c r="D28" i="6"/>
  <c r="E28" i="6"/>
  <c r="F28" i="6"/>
  <c r="G28" i="6"/>
  <c r="H28" i="6"/>
  <c r="I28" i="6"/>
  <c r="J28" i="6"/>
  <c r="K28" i="6"/>
  <c r="L28" i="6"/>
  <c r="M28" i="6"/>
  <c r="N28" i="6"/>
  <c r="O28" i="6"/>
  <c r="B32" i="6"/>
  <c r="D32" i="6"/>
  <c r="F32" i="6"/>
  <c r="J32" i="6"/>
  <c r="L32" i="6"/>
  <c r="N32" i="6"/>
  <c r="B35" i="6"/>
  <c r="B37" i="6"/>
  <c r="C37" i="6"/>
  <c r="D37" i="6"/>
  <c r="E37" i="6"/>
  <c r="F37" i="6"/>
  <c r="G37" i="6"/>
  <c r="J37" i="6"/>
  <c r="K37" i="6"/>
  <c r="L37" i="6"/>
  <c r="M37" i="6"/>
  <c r="N37" i="6"/>
  <c r="O37" i="6"/>
  <c r="B38" i="6"/>
  <c r="C38" i="6"/>
  <c r="D38" i="6"/>
  <c r="D36" i="6" s="1"/>
  <c r="E38" i="6"/>
  <c r="F38" i="6"/>
  <c r="G38" i="6"/>
  <c r="H38" i="6"/>
  <c r="I38" i="6"/>
  <c r="J38" i="6"/>
  <c r="K38" i="6"/>
  <c r="L38" i="6"/>
  <c r="L36" i="6" s="1"/>
  <c r="M38" i="6"/>
  <c r="N38" i="6"/>
  <c r="O38" i="6"/>
  <c r="B39" i="6"/>
  <c r="C39" i="6"/>
  <c r="I39" i="6" s="1"/>
  <c r="D39" i="6"/>
  <c r="E39" i="6"/>
  <c r="F39" i="6"/>
  <c r="G39" i="6"/>
  <c r="J39" i="6"/>
  <c r="K39" i="6"/>
  <c r="L39" i="6"/>
  <c r="M39" i="6"/>
  <c r="N39" i="6"/>
  <c r="O39" i="6"/>
  <c r="B40" i="6"/>
  <c r="C40" i="6"/>
  <c r="D40" i="6"/>
  <c r="E40" i="6"/>
  <c r="F40" i="6"/>
  <c r="G40" i="6"/>
  <c r="H40" i="6"/>
  <c r="I40" i="6"/>
  <c r="J40" i="6"/>
  <c r="K40" i="6"/>
  <c r="L40" i="6"/>
  <c r="M40" i="6"/>
  <c r="N40" i="6"/>
  <c r="O40" i="6"/>
  <c r="B41" i="6"/>
  <c r="C41" i="6"/>
  <c r="D41" i="6"/>
  <c r="E41" i="6"/>
  <c r="F41" i="6"/>
  <c r="G41" i="6"/>
  <c r="J41" i="6"/>
  <c r="K41" i="6"/>
  <c r="L41" i="6"/>
  <c r="M41" i="6"/>
  <c r="N41" i="6"/>
  <c r="N35" i="6" s="1"/>
  <c r="O41" i="6"/>
  <c r="B42" i="6"/>
  <c r="C42" i="6"/>
  <c r="I42" i="6" s="1"/>
  <c r="D42" i="6"/>
  <c r="E42" i="6"/>
  <c r="F42" i="6"/>
  <c r="G42" i="6"/>
  <c r="H42" i="6"/>
  <c r="J42" i="6"/>
  <c r="K42" i="6"/>
  <c r="L42" i="6"/>
  <c r="M42" i="6"/>
  <c r="N42" i="6"/>
  <c r="O42" i="6"/>
  <c r="B43" i="6"/>
  <c r="C43" i="6"/>
  <c r="D43" i="6"/>
  <c r="E43" i="6"/>
  <c r="F43" i="6"/>
  <c r="G43" i="6"/>
  <c r="I43" i="6"/>
  <c r="J43" i="6"/>
  <c r="K43" i="6"/>
  <c r="L43" i="6"/>
  <c r="M43" i="6"/>
  <c r="M35" i="6" s="1"/>
  <c r="N43" i="6"/>
  <c r="O43" i="6"/>
  <c r="B44" i="6"/>
  <c r="C44" i="6"/>
  <c r="D44" i="6"/>
  <c r="E44" i="6"/>
  <c r="F44" i="6"/>
  <c r="G44" i="6"/>
  <c r="H44" i="6"/>
  <c r="J44" i="6"/>
  <c r="K44" i="6"/>
  <c r="L44" i="6"/>
  <c r="M44" i="6"/>
  <c r="N44" i="6"/>
  <c r="O44" i="6"/>
  <c r="B45" i="6"/>
  <c r="C45" i="6"/>
  <c r="D45" i="6"/>
  <c r="E45" i="6"/>
  <c r="F45" i="6"/>
  <c r="G45" i="6"/>
  <c r="J45" i="6"/>
  <c r="K45" i="6"/>
  <c r="L45" i="6"/>
  <c r="M45" i="6"/>
  <c r="N45" i="6"/>
  <c r="O45" i="6"/>
  <c r="B46" i="6"/>
  <c r="C46" i="6"/>
  <c r="D46" i="6"/>
  <c r="E46" i="6"/>
  <c r="F46" i="6"/>
  <c r="G46" i="6"/>
  <c r="H46" i="6"/>
  <c r="I46" i="6"/>
  <c r="J46" i="6"/>
  <c r="K46" i="6"/>
  <c r="L46" i="6"/>
  <c r="M46" i="6"/>
  <c r="N46" i="6"/>
  <c r="O46" i="6"/>
  <c r="B47" i="6"/>
  <c r="C47" i="6"/>
  <c r="I47" i="6" s="1"/>
  <c r="D47" i="6"/>
  <c r="E47" i="6"/>
  <c r="F47" i="6"/>
  <c r="G47" i="6"/>
  <c r="J47" i="6"/>
  <c r="K47" i="6"/>
  <c r="L47" i="6"/>
  <c r="M47" i="6"/>
  <c r="N47" i="6"/>
  <c r="O47" i="6"/>
  <c r="B48" i="6"/>
  <c r="C48" i="6"/>
  <c r="D48" i="6"/>
  <c r="E48" i="6"/>
  <c r="F48" i="6"/>
  <c r="G48" i="6"/>
  <c r="H48" i="6"/>
  <c r="I48" i="6"/>
  <c r="J48" i="6"/>
  <c r="K48" i="6"/>
  <c r="L48" i="6"/>
  <c r="M48" i="6"/>
  <c r="N48" i="6"/>
  <c r="O48" i="6"/>
  <c r="B49" i="6"/>
  <c r="C49" i="6"/>
  <c r="D49" i="6"/>
  <c r="E49" i="6"/>
  <c r="F49" i="6"/>
  <c r="G49" i="6"/>
  <c r="J49" i="6"/>
  <c r="K49" i="6"/>
  <c r="L49" i="6"/>
  <c r="M49" i="6"/>
  <c r="N49" i="6"/>
  <c r="O49" i="6"/>
  <c r="B50" i="6"/>
  <c r="C50" i="6"/>
  <c r="I50" i="6" s="1"/>
  <c r="D50" i="6"/>
  <c r="E50" i="6"/>
  <c r="F50" i="6"/>
  <c r="G50" i="6"/>
  <c r="H50" i="6"/>
  <c r="J50" i="6"/>
  <c r="K50" i="6"/>
  <c r="L50" i="6"/>
  <c r="M50" i="6"/>
  <c r="N50" i="6"/>
  <c r="O50" i="6"/>
  <c r="B51" i="6"/>
  <c r="C51" i="6"/>
  <c r="D51" i="6"/>
  <c r="E51" i="6"/>
  <c r="F51" i="6"/>
  <c r="G51" i="6"/>
  <c r="I51" i="6"/>
  <c r="J51" i="6"/>
  <c r="K51" i="6"/>
  <c r="L51" i="6"/>
  <c r="M51" i="6"/>
  <c r="M80" i="6" s="1"/>
  <c r="N51" i="6"/>
  <c r="O51" i="6"/>
  <c r="B52" i="6"/>
  <c r="C52" i="6"/>
  <c r="D52" i="6"/>
  <c r="E52" i="6"/>
  <c r="F52" i="6"/>
  <c r="G52" i="6"/>
  <c r="H52" i="6"/>
  <c r="J52" i="6"/>
  <c r="K52" i="6"/>
  <c r="L52" i="6"/>
  <c r="M52" i="6"/>
  <c r="N52" i="6"/>
  <c r="O52" i="6"/>
  <c r="B53" i="6"/>
  <c r="C53" i="6"/>
  <c r="D53" i="6"/>
  <c r="E53" i="6"/>
  <c r="F53" i="6"/>
  <c r="G53" i="6"/>
  <c r="J53" i="6"/>
  <c r="K53" i="6"/>
  <c r="L53" i="6"/>
  <c r="M53" i="6"/>
  <c r="N53" i="6"/>
  <c r="O53" i="6"/>
  <c r="B54" i="6"/>
  <c r="C54" i="6"/>
  <c r="D54" i="6"/>
  <c r="E54" i="6"/>
  <c r="F54" i="6"/>
  <c r="G54" i="6"/>
  <c r="H54" i="6"/>
  <c r="I54" i="6"/>
  <c r="J54" i="6"/>
  <c r="K54" i="6"/>
  <c r="L54" i="6"/>
  <c r="M54" i="6"/>
  <c r="N54" i="6"/>
  <c r="O54" i="6"/>
  <c r="B55" i="6"/>
  <c r="C55" i="6"/>
  <c r="I55" i="6" s="1"/>
  <c r="D55" i="6"/>
  <c r="E55" i="6"/>
  <c r="F55" i="6"/>
  <c r="G55" i="6"/>
  <c r="J55" i="6"/>
  <c r="K55" i="6"/>
  <c r="L55" i="6"/>
  <c r="M55" i="6"/>
  <c r="N55" i="6"/>
  <c r="O55" i="6"/>
  <c r="B56" i="6"/>
  <c r="C56" i="6"/>
  <c r="D56" i="6"/>
  <c r="E56" i="6"/>
  <c r="F56" i="6"/>
  <c r="G56" i="6"/>
  <c r="H56" i="6"/>
  <c r="I56" i="6"/>
  <c r="J56" i="6"/>
  <c r="K56" i="6"/>
  <c r="L56" i="6"/>
  <c r="M56" i="6"/>
  <c r="N56" i="6"/>
  <c r="O56" i="6"/>
  <c r="B57" i="6"/>
  <c r="C57" i="6"/>
  <c r="D57" i="6"/>
  <c r="E57" i="6"/>
  <c r="F57" i="6"/>
  <c r="G57" i="6"/>
  <c r="J57" i="6"/>
  <c r="K57" i="6"/>
  <c r="L57" i="6"/>
  <c r="M57" i="6"/>
  <c r="N57" i="6"/>
  <c r="O57" i="6"/>
  <c r="B61" i="6"/>
  <c r="D61" i="6"/>
  <c r="F61" i="6"/>
  <c r="H61" i="6"/>
  <c r="J61" i="6"/>
  <c r="L61" i="6"/>
  <c r="N61" i="6"/>
  <c r="B64" i="6"/>
  <c r="I65" i="6"/>
  <c r="B66" i="6"/>
  <c r="C66" i="6"/>
  <c r="D66" i="6"/>
  <c r="E66" i="6"/>
  <c r="F66" i="6"/>
  <c r="G66" i="6"/>
  <c r="H66" i="6"/>
  <c r="I66" i="6"/>
  <c r="J66" i="6"/>
  <c r="K66" i="6"/>
  <c r="N66" i="6"/>
  <c r="O66" i="6"/>
  <c r="B67" i="6"/>
  <c r="C67" i="6"/>
  <c r="D67" i="6"/>
  <c r="D65" i="6" s="1"/>
  <c r="E67" i="6"/>
  <c r="F67" i="6"/>
  <c r="G67" i="6"/>
  <c r="H67" i="6"/>
  <c r="H65" i="6" s="1"/>
  <c r="I67" i="6"/>
  <c r="J67" i="6"/>
  <c r="K67" i="6"/>
  <c r="M67" i="6"/>
  <c r="N67" i="6"/>
  <c r="O67" i="6"/>
  <c r="B68" i="6"/>
  <c r="C68" i="6"/>
  <c r="D68" i="6"/>
  <c r="E68" i="6"/>
  <c r="F68" i="6"/>
  <c r="G68" i="6"/>
  <c r="H68" i="6"/>
  <c r="I68" i="6"/>
  <c r="J68" i="6"/>
  <c r="K68" i="6"/>
  <c r="N68" i="6"/>
  <c r="O68" i="6"/>
  <c r="B69" i="6"/>
  <c r="C69" i="6"/>
  <c r="D69" i="6"/>
  <c r="E69" i="6"/>
  <c r="F69" i="6"/>
  <c r="G69" i="6"/>
  <c r="H69" i="6"/>
  <c r="I69" i="6"/>
  <c r="J69" i="6"/>
  <c r="K69" i="6"/>
  <c r="L69" i="6"/>
  <c r="M69" i="6"/>
  <c r="N69" i="6"/>
  <c r="O69" i="6"/>
  <c r="B70" i="6"/>
  <c r="C70" i="6"/>
  <c r="D70" i="6"/>
  <c r="E70" i="6"/>
  <c r="F70" i="6"/>
  <c r="G70" i="6"/>
  <c r="H70" i="6"/>
  <c r="I70" i="6"/>
  <c r="J70" i="6"/>
  <c r="K70" i="6"/>
  <c r="N70" i="6"/>
  <c r="O70" i="6"/>
  <c r="B71" i="6"/>
  <c r="C71" i="6"/>
  <c r="M71" i="6" s="1"/>
  <c r="D71" i="6"/>
  <c r="E71" i="6"/>
  <c r="F71" i="6"/>
  <c r="G71" i="6"/>
  <c r="H71" i="6"/>
  <c r="I71" i="6"/>
  <c r="J71" i="6"/>
  <c r="K71" i="6"/>
  <c r="L71" i="6"/>
  <c r="N71" i="6"/>
  <c r="O71" i="6"/>
  <c r="B72" i="6"/>
  <c r="C72" i="6"/>
  <c r="D72" i="6"/>
  <c r="E72" i="6"/>
  <c r="F72" i="6"/>
  <c r="G72" i="6"/>
  <c r="H72" i="6"/>
  <c r="I72" i="6"/>
  <c r="J72" i="6"/>
  <c r="K72" i="6"/>
  <c r="M72" i="6"/>
  <c r="N72" i="6"/>
  <c r="O72" i="6"/>
  <c r="B73" i="6"/>
  <c r="C73" i="6"/>
  <c r="D73" i="6"/>
  <c r="E73" i="6"/>
  <c r="F73" i="6"/>
  <c r="G73" i="6"/>
  <c r="H73" i="6"/>
  <c r="I73" i="6"/>
  <c r="J73" i="6"/>
  <c r="K73" i="6"/>
  <c r="L73" i="6"/>
  <c r="N73" i="6"/>
  <c r="O73" i="6"/>
  <c r="I131" i="6" s="1"/>
  <c r="B74" i="6"/>
  <c r="C74" i="6"/>
  <c r="D74" i="6"/>
  <c r="E74" i="6"/>
  <c r="F74" i="6"/>
  <c r="G74" i="6"/>
  <c r="H74" i="6"/>
  <c r="I74" i="6"/>
  <c r="J74" i="6"/>
  <c r="K74" i="6"/>
  <c r="N74" i="6"/>
  <c r="O74" i="6"/>
  <c r="B75" i="6"/>
  <c r="C75" i="6"/>
  <c r="D75" i="6"/>
  <c r="E75" i="6"/>
  <c r="F75" i="6"/>
  <c r="G75" i="6"/>
  <c r="H75" i="6"/>
  <c r="I75" i="6"/>
  <c r="J75" i="6"/>
  <c r="K75" i="6"/>
  <c r="L75" i="6"/>
  <c r="M75" i="6"/>
  <c r="N75" i="6"/>
  <c r="O75" i="6"/>
  <c r="B76" i="6"/>
  <c r="C76" i="6"/>
  <c r="D76" i="6"/>
  <c r="E76" i="6"/>
  <c r="F76" i="6"/>
  <c r="G76" i="6"/>
  <c r="H76" i="6"/>
  <c r="I76" i="6"/>
  <c r="J76" i="6"/>
  <c r="K76" i="6"/>
  <c r="N76" i="6"/>
  <c r="O76" i="6"/>
  <c r="B77" i="6"/>
  <c r="C77" i="6"/>
  <c r="D77" i="6"/>
  <c r="E77" i="6"/>
  <c r="F77" i="6"/>
  <c r="G77" i="6"/>
  <c r="H77" i="6"/>
  <c r="I77" i="6"/>
  <c r="J77" i="6"/>
  <c r="K77" i="6"/>
  <c r="L77" i="6"/>
  <c r="M77" i="6"/>
  <c r="N77" i="6"/>
  <c r="O77" i="6"/>
  <c r="B78" i="6"/>
  <c r="C78" i="6"/>
  <c r="D78" i="6"/>
  <c r="E78" i="6"/>
  <c r="F78" i="6"/>
  <c r="G78" i="6"/>
  <c r="H78" i="6"/>
  <c r="I78" i="6"/>
  <c r="J78" i="6"/>
  <c r="K78" i="6"/>
  <c r="N78" i="6"/>
  <c r="O78" i="6"/>
  <c r="B79" i="6"/>
  <c r="C79" i="6"/>
  <c r="M79" i="6" s="1"/>
  <c r="D79" i="6"/>
  <c r="E79" i="6"/>
  <c r="F79" i="6"/>
  <c r="G79" i="6"/>
  <c r="H79" i="6"/>
  <c r="I79" i="6"/>
  <c r="J79" i="6"/>
  <c r="K79" i="6"/>
  <c r="L79" i="6"/>
  <c r="N79" i="6"/>
  <c r="O79" i="6"/>
  <c r="B80" i="6"/>
  <c r="C80" i="6"/>
  <c r="D80" i="6"/>
  <c r="E80" i="6"/>
  <c r="F80" i="6"/>
  <c r="G80" i="6"/>
  <c r="H80" i="6"/>
  <c r="I80" i="6"/>
  <c r="J80" i="6"/>
  <c r="K80" i="6"/>
  <c r="N80" i="6"/>
  <c r="O80" i="6"/>
  <c r="B81" i="6"/>
  <c r="C81" i="6"/>
  <c r="D81" i="6"/>
  <c r="E81" i="6"/>
  <c r="F81" i="6"/>
  <c r="G81" i="6"/>
  <c r="H81" i="6"/>
  <c r="I81" i="6"/>
  <c r="J81" i="6"/>
  <c r="K81" i="6"/>
  <c r="L81" i="6"/>
  <c r="N81" i="6"/>
  <c r="O81" i="6"/>
  <c r="B82" i="6"/>
  <c r="C82" i="6"/>
  <c r="D82" i="6"/>
  <c r="E82" i="6"/>
  <c r="F82" i="6"/>
  <c r="G82" i="6"/>
  <c r="H82" i="6"/>
  <c r="I82" i="6"/>
  <c r="J82" i="6"/>
  <c r="K82" i="6"/>
  <c r="N82" i="6"/>
  <c r="O82" i="6"/>
  <c r="B83" i="6"/>
  <c r="C83" i="6"/>
  <c r="D83" i="6"/>
  <c r="E83" i="6"/>
  <c r="F83" i="6"/>
  <c r="G83" i="6"/>
  <c r="H83" i="6"/>
  <c r="I83" i="6"/>
  <c r="J83" i="6"/>
  <c r="K83" i="6"/>
  <c r="L83" i="6"/>
  <c r="M83" i="6"/>
  <c r="N83" i="6"/>
  <c r="O83" i="6"/>
  <c r="B84" i="6"/>
  <c r="C84" i="6"/>
  <c r="D84" i="6"/>
  <c r="E84" i="6"/>
  <c r="F84" i="6"/>
  <c r="G84" i="6"/>
  <c r="H84" i="6"/>
  <c r="I84" i="6"/>
  <c r="J84" i="6"/>
  <c r="K84" i="6"/>
  <c r="N84" i="6"/>
  <c r="O84" i="6"/>
  <c r="B85" i="6"/>
  <c r="C85" i="6"/>
  <c r="D85" i="6"/>
  <c r="E85" i="6"/>
  <c r="F85" i="6"/>
  <c r="G85" i="6"/>
  <c r="H85" i="6"/>
  <c r="I85" i="6"/>
  <c r="J85" i="6"/>
  <c r="K85" i="6"/>
  <c r="L85" i="6"/>
  <c r="M85" i="6"/>
  <c r="N85" i="6"/>
  <c r="O85" i="6"/>
  <c r="B86" i="6"/>
  <c r="C86" i="6"/>
  <c r="D86" i="6"/>
  <c r="E86" i="6"/>
  <c r="F86" i="6"/>
  <c r="G86" i="6"/>
  <c r="H86" i="6"/>
  <c r="I86" i="6"/>
  <c r="J86" i="6"/>
  <c r="K86" i="6"/>
  <c r="N86" i="6"/>
  <c r="O86" i="6"/>
  <c r="B90" i="6"/>
  <c r="D90" i="6"/>
  <c r="F90" i="6"/>
  <c r="H90" i="6"/>
  <c r="J90" i="6"/>
  <c r="L90" i="6"/>
  <c r="N90" i="6"/>
  <c r="B93" i="6"/>
  <c r="D94" i="6"/>
  <c r="I94" i="6"/>
  <c r="B95" i="6"/>
  <c r="C95" i="6"/>
  <c r="D95" i="6"/>
  <c r="E95" i="6"/>
  <c r="F95" i="6"/>
  <c r="G95" i="6"/>
  <c r="H95" i="6"/>
  <c r="I95" i="6"/>
  <c r="J95" i="6"/>
  <c r="K95" i="6"/>
  <c r="L95" i="6"/>
  <c r="M95" i="6"/>
  <c r="N95" i="6"/>
  <c r="O95" i="6"/>
  <c r="B96" i="6"/>
  <c r="C96" i="6"/>
  <c r="D96" i="6"/>
  <c r="E96" i="6"/>
  <c r="F96" i="6"/>
  <c r="G96" i="6"/>
  <c r="H96" i="6"/>
  <c r="H94" i="6" s="1"/>
  <c r="I96" i="6"/>
  <c r="J96" i="6"/>
  <c r="K96" i="6"/>
  <c r="L96" i="6"/>
  <c r="L94" i="6" s="1"/>
  <c r="M96" i="6"/>
  <c r="N96" i="6"/>
  <c r="O96" i="6"/>
  <c r="O94" i="6" s="1"/>
  <c r="B97" i="6"/>
  <c r="C97" i="6"/>
  <c r="D97" i="6"/>
  <c r="E97" i="6"/>
  <c r="F97" i="6"/>
  <c r="G97" i="6"/>
  <c r="H97" i="6"/>
  <c r="I97" i="6"/>
  <c r="J97" i="6"/>
  <c r="K97" i="6"/>
  <c r="L97" i="6"/>
  <c r="M97" i="6"/>
  <c r="N97" i="6"/>
  <c r="O97" i="6"/>
  <c r="B98" i="6"/>
  <c r="C98" i="6"/>
  <c r="D98" i="6"/>
  <c r="E98" i="6"/>
  <c r="F98" i="6"/>
  <c r="G98" i="6"/>
  <c r="H98" i="6"/>
  <c r="I98" i="6"/>
  <c r="J98" i="6"/>
  <c r="K98" i="6"/>
  <c r="L98" i="6"/>
  <c r="M98" i="6"/>
  <c r="N98" i="6"/>
  <c r="O98" i="6"/>
  <c r="B99" i="6"/>
  <c r="C99" i="6"/>
  <c r="D99" i="6"/>
  <c r="E99" i="6"/>
  <c r="F99" i="6"/>
  <c r="F93" i="6" s="1"/>
  <c r="G99" i="6"/>
  <c r="H99" i="6"/>
  <c r="I99" i="6"/>
  <c r="J99" i="6"/>
  <c r="J93" i="6" s="1"/>
  <c r="K99" i="6"/>
  <c r="L99" i="6"/>
  <c r="M99" i="6"/>
  <c r="M93" i="6" s="1"/>
  <c r="N99" i="6"/>
  <c r="N93" i="6" s="1"/>
  <c r="O99" i="6"/>
  <c r="B100" i="6"/>
  <c r="C100" i="6"/>
  <c r="D100" i="6"/>
  <c r="E100" i="6"/>
  <c r="F100" i="6"/>
  <c r="G100" i="6"/>
  <c r="G93" i="6" s="1"/>
  <c r="H100" i="6"/>
  <c r="H129" i="6" s="1"/>
  <c r="I100" i="6"/>
  <c r="J100" i="6"/>
  <c r="K100" i="6"/>
  <c r="L100" i="6"/>
  <c r="M100" i="6"/>
  <c r="N100" i="6"/>
  <c r="O100" i="6"/>
  <c r="B101" i="6"/>
  <c r="C101" i="6"/>
  <c r="D101" i="6"/>
  <c r="E101" i="6"/>
  <c r="F101" i="6"/>
  <c r="G101" i="6"/>
  <c r="H101" i="6"/>
  <c r="I101" i="6"/>
  <c r="J101" i="6"/>
  <c r="K101" i="6"/>
  <c r="L101" i="6"/>
  <c r="M101" i="6"/>
  <c r="N101" i="6"/>
  <c r="O101" i="6"/>
  <c r="B102" i="6"/>
  <c r="C102" i="6"/>
  <c r="D102" i="6"/>
  <c r="E102" i="6"/>
  <c r="F102" i="6"/>
  <c r="G102" i="6"/>
  <c r="H102" i="6"/>
  <c r="I102" i="6"/>
  <c r="J102" i="6"/>
  <c r="K102" i="6"/>
  <c r="L102" i="6"/>
  <c r="M102" i="6"/>
  <c r="N102" i="6"/>
  <c r="O102" i="6"/>
  <c r="B103" i="6"/>
  <c r="C103" i="6"/>
  <c r="D103" i="6"/>
  <c r="E103" i="6"/>
  <c r="F103" i="6"/>
  <c r="G103" i="6"/>
  <c r="H103" i="6"/>
  <c r="I103" i="6"/>
  <c r="J103" i="6"/>
  <c r="K103" i="6"/>
  <c r="L103" i="6"/>
  <c r="M103" i="6"/>
  <c r="N103" i="6"/>
  <c r="O103" i="6"/>
  <c r="B104" i="6"/>
  <c r="C104" i="6"/>
  <c r="D104" i="6"/>
  <c r="H133" i="6" s="1"/>
  <c r="E104" i="6"/>
  <c r="F104" i="6"/>
  <c r="G104" i="6"/>
  <c r="H104" i="6"/>
  <c r="I104" i="6"/>
  <c r="J104" i="6"/>
  <c r="K104" i="6"/>
  <c r="L104" i="6"/>
  <c r="M104" i="6"/>
  <c r="N104" i="6"/>
  <c r="O104" i="6"/>
  <c r="B105" i="6"/>
  <c r="C105" i="6"/>
  <c r="D105" i="6"/>
  <c r="E105" i="6"/>
  <c r="F105" i="6"/>
  <c r="G105" i="6"/>
  <c r="H105" i="6"/>
  <c r="I105" i="6"/>
  <c r="J105" i="6"/>
  <c r="K105" i="6"/>
  <c r="L105" i="6"/>
  <c r="M105" i="6"/>
  <c r="N105" i="6"/>
  <c r="O105" i="6"/>
  <c r="B106" i="6"/>
  <c r="C106" i="6"/>
  <c r="D106" i="6"/>
  <c r="E106" i="6"/>
  <c r="F106" i="6"/>
  <c r="G106" i="6"/>
  <c r="H106" i="6"/>
  <c r="I106" i="6"/>
  <c r="J106" i="6"/>
  <c r="K106" i="6"/>
  <c r="L106" i="6"/>
  <c r="M106" i="6"/>
  <c r="N106" i="6"/>
  <c r="O106" i="6"/>
  <c r="B107" i="6"/>
  <c r="C107" i="6"/>
  <c r="D107" i="6"/>
  <c r="E107" i="6"/>
  <c r="F107" i="6"/>
  <c r="G107" i="6"/>
  <c r="H107" i="6"/>
  <c r="I107" i="6"/>
  <c r="J107" i="6"/>
  <c r="K107" i="6"/>
  <c r="L107" i="6"/>
  <c r="M107" i="6"/>
  <c r="N107" i="6"/>
  <c r="O107" i="6"/>
  <c r="B108" i="6"/>
  <c r="C108" i="6"/>
  <c r="D108" i="6"/>
  <c r="H137" i="6" s="1"/>
  <c r="E108" i="6"/>
  <c r="F108" i="6"/>
  <c r="G108" i="6"/>
  <c r="F91" i="6" s="1"/>
  <c r="H108" i="6"/>
  <c r="I108" i="6"/>
  <c r="J108" i="6"/>
  <c r="K108" i="6"/>
  <c r="L108" i="6"/>
  <c r="M108" i="6"/>
  <c r="N108" i="6"/>
  <c r="O108" i="6"/>
  <c r="B109" i="6"/>
  <c r="C109" i="6"/>
  <c r="D109" i="6"/>
  <c r="E109" i="6"/>
  <c r="F109" i="6"/>
  <c r="G109" i="6"/>
  <c r="H109" i="6"/>
  <c r="I109" i="6"/>
  <c r="J109" i="6"/>
  <c r="K109" i="6"/>
  <c r="L109" i="6"/>
  <c r="M109" i="6"/>
  <c r="N109" i="6"/>
  <c r="O109" i="6"/>
  <c r="B110" i="6"/>
  <c r="C110" i="6"/>
  <c r="D110" i="6"/>
  <c r="E110" i="6"/>
  <c r="F110" i="6"/>
  <c r="G110" i="6"/>
  <c r="H110" i="6"/>
  <c r="I110" i="6"/>
  <c r="J110" i="6"/>
  <c r="K110" i="6"/>
  <c r="L110" i="6"/>
  <c r="M110" i="6"/>
  <c r="N110" i="6"/>
  <c r="O110" i="6"/>
  <c r="B111" i="6"/>
  <c r="C111" i="6"/>
  <c r="D111" i="6"/>
  <c r="E111" i="6"/>
  <c r="F111" i="6"/>
  <c r="G111" i="6"/>
  <c r="H111" i="6"/>
  <c r="I111" i="6"/>
  <c r="J111" i="6"/>
  <c r="K111" i="6"/>
  <c r="L111" i="6"/>
  <c r="M111" i="6"/>
  <c r="N111" i="6"/>
  <c r="O111" i="6"/>
  <c r="B112" i="6"/>
  <c r="C112" i="6"/>
  <c r="D112" i="6"/>
  <c r="E112" i="6"/>
  <c r="F112" i="6"/>
  <c r="G112" i="6"/>
  <c r="H112" i="6"/>
  <c r="I112" i="6"/>
  <c r="J112" i="6"/>
  <c r="K112" i="6"/>
  <c r="L112" i="6"/>
  <c r="M112" i="6"/>
  <c r="N112" i="6"/>
  <c r="O112" i="6"/>
  <c r="B113" i="6"/>
  <c r="C113" i="6"/>
  <c r="D113" i="6"/>
  <c r="E113" i="6"/>
  <c r="I142" i="6" s="1"/>
  <c r="F113" i="6"/>
  <c r="G113" i="6"/>
  <c r="H113" i="6"/>
  <c r="I113" i="6"/>
  <c r="J113" i="6"/>
  <c r="K113" i="6"/>
  <c r="L113" i="6"/>
  <c r="M113" i="6"/>
  <c r="N113" i="6"/>
  <c r="O113" i="6"/>
  <c r="B114" i="6"/>
  <c r="C114" i="6"/>
  <c r="D114" i="6"/>
  <c r="E114" i="6"/>
  <c r="F114" i="6"/>
  <c r="G114" i="6"/>
  <c r="H114" i="6"/>
  <c r="I114" i="6"/>
  <c r="J114" i="6"/>
  <c r="K114" i="6"/>
  <c r="L114" i="6"/>
  <c r="M114" i="6"/>
  <c r="N114" i="6"/>
  <c r="O114" i="6"/>
  <c r="B115" i="6"/>
  <c r="C115" i="6"/>
  <c r="D115" i="6"/>
  <c r="E115" i="6"/>
  <c r="I144" i="6" s="1"/>
  <c r="F115" i="6"/>
  <c r="G115" i="6"/>
  <c r="H115" i="6"/>
  <c r="I115" i="6"/>
  <c r="J115" i="6"/>
  <c r="K115" i="6"/>
  <c r="L115" i="6"/>
  <c r="M115" i="6"/>
  <c r="N115" i="6"/>
  <c r="O115" i="6"/>
  <c r="B119" i="6"/>
  <c r="D119" i="6"/>
  <c r="H119" i="6" s="1"/>
  <c r="F119" i="6"/>
  <c r="J119" i="6"/>
  <c r="L119" i="6"/>
  <c r="N119" i="6"/>
  <c r="B124" i="6"/>
  <c r="C124" i="6"/>
  <c r="D124" i="6"/>
  <c r="E124" i="6"/>
  <c r="F124" i="6"/>
  <c r="G124" i="6"/>
  <c r="J124" i="6"/>
  <c r="K124" i="6"/>
  <c r="N124" i="6"/>
  <c r="O124" i="6"/>
  <c r="B125" i="6"/>
  <c r="C125" i="6"/>
  <c r="D125" i="6"/>
  <c r="E125" i="6"/>
  <c r="F125" i="6"/>
  <c r="G125" i="6"/>
  <c r="H125" i="6"/>
  <c r="J125" i="6"/>
  <c r="K125" i="6"/>
  <c r="M125" i="6" s="1"/>
  <c r="L125" i="6"/>
  <c r="N125" i="6"/>
  <c r="O125" i="6"/>
  <c r="B126" i="6"/>
  <c r="C126" i="6"/>
  <c r="D126" i="6"/>
  <c r="E126" i="6"/>
  <c r="F126" i="6"/>
  <c r="G126" i="6"/>
  <c r="I126" i="6"/>
  <c r="J126" i="6"/>
  <c r="L126" i="6" s="1"/>
  <c r="K126" i="6"/>
  <c r="M126" i="6" s="1"/>
  <c r="N126" i="6"/>
  <c r="O126" i="6"/>
  <c r="B127" i="6"/>
  <c r="C127" i="6"/>
  <c r="D127" i="6"/>
  <c r="E127" i="6"/>
  <c r="F127" i="6"/>
  <c r="G127" i="6"/>
  <c r="H127" i="6"/>
  <c r="J127" i="6"/>
  <c r="K127" i="6"/>
  <c r="L127" i="6"/>
  <c r="M127" i="6"/>
  <c r="N127" i="6"/>
  <c r="O127" i="6"/>
  <c r="B128" i="6"/>
  <c r="C128" i="6"/>
  <c r="D128" i="6"/>
  <c r="E128" i="6"/>
  <c r="F128" i="6"/>
  <c r="G128" i="6"/>
  <c r="J128" i="6"/>
  <c r="L128" i="6" s="1"/>
  <c r="K128" i="6"/>
  <c r="N128" i="6"/>
  <c r="O128" i="6"/>
  <c r="B129" i="6"/>
  <c r="C129" i="6"/>
  <c r="D129" i="6"/>
  <c r="E129" i="6"/>
  <c r="F129" i="6"/>
  <c r="G129" i="6"/>
  <c r="J129" i="6"/>
  <c r="K129" i="6"/>
  <c r="M129" i="6" s="1"/>
  <c r="L129" i="6"/>
  <c r="N129" i="6"/>
  <c r="O129" i="6"/>
  <c r="B130" i="6"/>
  <c r="C130" i="6"/>
  <c r="D130" i="6"/>
  <c r="E130" i="6"/>
  <c r="F130" i="6"/>
  <c r="G130" i="6"/>
  <c r="I130" i="6"/>
  <c r="J130" i="6"/>
  <c r="L130" i="6" s="1"/>
  <c r="K130" i="6"/>
  <c r="M130" i="6" s="1"/>
  <c r="N130" i="6"/>
  <c r="O130" i="6"/>
  <c r="B131" i="6"/>
  <c r="C131" i="6"/>
  <c r="D131" i="6"/>
  <c r="E131" i="6"/>
  <c r="F131" i="6"/>
  <c r="G131" i="6"/>
  <c r="H131" i="6"/>
  <c r="J131" i="6"/>
  <c r="K131" i="6"/>
  <c r="L131" i="6"/>
  <c r="M131" i="6"/>
  <c r="N131" i="6"/>
  <c r="O131" i="6"/>
  <c r="B132" i="6"/>
  <c r="C132" i="6"/>
  <c r="D132" i="6"/>
  <c r="E132" i="6"/>
  <c r="F132" i="6"/>
  <c r="G132" i="6"/>
  <c r="J132" i="6"/>
  <c r="L132" i="6" s="1"/>
  <c r="K132" i="6"/>
  <c r="M132" i="6"/>
  <c r="N132" i="6"/>
  <c r="O132" i="6"/>
  <c r="B133" i="6"/>
  <c r="C133" i="6"/>
  <c r="D133" i="6"/>
  <c r="E133" i="6"/>
  <c r="F133" i="6"/>
  <c r="G133" i="6"/>
  <c r="J133" i="6"/>
  <c r="K133" i="6"/>
  <c r="M133" i="6" s="1"/>
  <c r="L133" i="6"/>
  <c r="N133" i="6"/>
  <c r="O133" i="6"/>
  <c r="B134" i="6"/>
  <c r="C134" i="6"/>
  <c r="D134" i="6"/>
  <c r="E134" i="6"/>
  <c r="F134" i="6"/>
  <c r="G134" i="6"/>
  <c r="I134" i="6"/>
  <c r="J134" i="6"/>
  <c r="L134" i="6" s="1"/>
  <c r="K134" i="6"/>
  <c r="M134" i="6" s="1"/>
  <c r="N134" i="6"/>
  <c r="O134" i="6"/>
  <c r="E192" i="6" s="1"/>
  <c r="B135" i="6"/>
  <c r="C135" i="6"/>
  <c r="D135" i="6"/>
  <c r="E135" i="6"/>
  <c r="F135" i="6"/>
  <c r="G135" i="6"/>
  <c r="H135" i="6"/>
  <c r="I135" i="6"/>
  <c r="J135" i="6"/>
  <c r="K135" i="6"/>
  <c r="L135" i="6"/>
  <c r="M135" i="6"/>
  <c r="N135" i="6"/>
  <c r="O135" i="6"/>
  <c r="B136" i="6"/>
  <c r="C136" i="6"/>
  <c r="D136" i="6"/>
  <c r="E136" i="6"/>
  <c r="F136" i="6"/>
  <c r="G136" i="6"/>
  <c r="J136" i="6"/>
  <c r="L136" i="6" s="1"/>
  <c r="K136" i="6"/>
  <c r="M136" i="6"/>
  <c r="N136" i="6"/>
  <c r="O136" i="6"/>
  <c r="B137" i="6"/>
  <c r="C137" i="6"/>
  <c r="D137" i="6"/>
  <c r="E137" i="6"/>
  <c r="F137" i="6"/>
  <c r="G137" i="6"/>
  <c r="J137" i="6"/>
  <c r="K137" i="6"/>
  <c r="M137" i="6" s="1"/>
  <c r="L137" i="6"/>
  <c r="N137" i="6"/>
  <c r="O137" i="6"/>
  <c r="E195" i="6" s="1"/>
  <c r="B138" i="6"/>
  <c r="C138" i="6"/>
  <c r="D138" i="6"/>
  <c r="E138" i="6"/>
  <c r="I138" i="6" s="1"/>
  <c r="F138" i="6"/>
  <c r="G138" i="6"/>
  <c r="J138" i="6"/>
  <c r="L138" i="6" s="1"/>
  <c r="K138" i="6"/>
  <c r="M138" i="6" s="1"/>
  <c r="N138" i="6"/>
  <c r="O138" i="6"/>
  <c r="B139" i="6"/>
  <c r="C139" i="6"/>
  <c r="D139" i="6"/>
  <c r="E139" i="6"/>
  <c r="F139" i="6"/>
  <c r="G139" i="6"/>
  <c r="H139" i="6"/>
  <c r="I139" i="6"/>
  <c r="J139" i="6"/>
  <c r="K139" i="6"/>
  <c r="L139" i="6"/>
  <c r="M139" i="6"/>
  <c r="N139" i="6"/>
  <c r="O139" i="6"/>
  <c r="B140" i="6"/>
  <c r="C140" i="6"/>
  <c r="D140" i="6"/>
  <c r="E140" i="6"/>
  <c r="F140" i="6"/>
  <c r="G140" i="6"/>
  <c r="J140" i="6"/>
  <c r="L140" i="6" s="1"/>
  <c r="K140" i="6"/>
  <c r="M140" i="6" s="1"/>
  <c r="N140" i="6"/>
  <c r="O140" i="6"/>
  <c r="B141" i="6"/>
  <c r="C141" i="6"/>
  <c r="D141" i="6"/>
  <c r="E141" i="6"/>
  <c r="F141" i="6"/>
  <c r="G141" i="6"/>
  <c r="J141" i="6"/>
  <c r="L141" i="6" s="1"/>
  <c r="K141" i="6"/>
  <c r="M141" i="6" s="1"/>
  <c r="N141" i="6"/>
  <c r="O141" i="6"/>
  <c r="B142" i="6"/>
  <c r="C142" i="6"/>
  <c r="D142" i="6"/>
  <c r="E142" i="6"/>
  <c r="F142" i="6"/>
  <c r="G142" i="6"/>
  <c r="H142" i="6"/>
  <c r="J142" i="6"/>
  <c r="K142" i="6"/>
  <c r="L142" i="6"/>
  <c r="M142" i="6"/>
  <c r="N142" i="6"/>
  <c r="O142" i="6"/>
  <c r="B143" i="6"/>
  <c r="C143" i="6"/>
  <c r="D143" i="6"/>
  <c r="E143" i="6"/>
  <c r="F143" i="6"/>
  <c r="G143" i="6"/>
  <c r="J143" i="6"/>
  <c r="L143" i="6" s="1"/>
  <c r="K143" i="6"/>
  <c r="M143" i="6" s="1"/>
  <c r="N143" i="6"/>
  <c r="O143" i="6"/>
  <c r="B144" i="6"/>
  <c r="C144" i="6"/>
  <c r="D144" i="6"/>
  <c r="E144" i="6"/>
  <c r="F144" i="6"/>
  <c r="G144" i="6"/>
  <c r="H144" i="6"/>
  <c r="J144" i="6"/>
  <c r="K144" i="6"/>
  <c r="L144" i="6"/>
  <c r="M144" i="6"/>
  <c r="N144" i="6"/>
  <c r="O144" i="6"/>
  <c r="B148" i="6"/>
  <c r="D148" i="6"/>
  <c r="F148" i="6"/>
  <c r="H148" i="6"/>
  <c r="J148" i="6"/>
  <c r="L148" i="6"/>
  <c r="N148" i="6"/>
  <c r="D149" i="6"/>
  <c r="N152" i="6"/>
  <c r="B153" i="6"/>
  <c r="C153" i="6"/>
  <c r="D153" i="6"/>
  <c r="E153" i="6"/>
  <c r="E182" i="6" s="1"/>
  <c r="F153" i="6"/>
  <c r="G153" i="6"/>
  <c r="H153" i="6"/>
  <c r="I153" i="6"/>
  <c r="J153" i="6"/>
  <c r="K153" i="6"/>
  <c r="L153" i="6"/>
  <c r="M153" i="6"/>
  <c r="N153" i="6"/>
  <c r="O153" i="6"/>
  <c r="B154" i="6"/>
  <c r="C154" i="6"/>
  <c r="C152" i="6" s="1"/>
  <c r="D154" i="6"/>
  <c r="E154" i="6"/>
  <c r="F154" i="6"/>
  <c r="G154" i="6"/>
  <c r="G152" i="6" s="1"/>
  <c r="H154" i="6"/>
  <c r="I154" i="6"/>
  <c r="J154" i="6"/>
  <c r="K154" i="6"/>
  <c r="K152" i="6" s="1"/>
  <c r="L154" i="6"/>
  <c r="M154" i="6"/>
  <c r="N154" i="6"/>
  <c r="O154" i="6"/>
  <c r="O152" i="6" s="1"/>
  <c r="B155" i="6"/>
  <c r="C155" i="6"/>
  <c r="D155" i="6"/>
  <c r="E155" i="6"/>
  <c r="E184" i="6" s="1"/>
  <c r="F155" i="6"/>
  <c r="G155" i="6"/>
  <c r="H155" i="6"/>
  <c r="I155" i="6"/>
  <c r="J155" i="6"/>
  <c r="K155" i="6"/>
  <c r="L155" i="6"/>
  <c r="M155" i="6"/>
  <c r="N155" i="6"/>
  <c r="O155" i="6"/>
  <c r="B156" i="6"/>
  <c r="C156" i="6"/>
  <c r="D156" i="6"/>
  <c r="E156" i="6"/>
  <c r="F156" i="6"/>
  <c r="G156" i="6"/>
  <c r="H156" i="6"/>
  <c r="I156" i="6"/>
  <c r="J156" i="6"/>
  <c r="K156" i="6"/>
  <c r="L156" i="6"/>
  <c r="M156" i="6"/>
  <c r="N156" i="6"/>
  <c r="O156" i="6"/>
  <c r="B157" i="6"/>
  <c r="C157" i="6"/>
  <c r="D157" i="6"/>
  <c r="E157" i="6"/>
  <c r="E151" i="6" s="1"/>
  <c r="F157" i="6"/>
  <c r="G157" i="6"/>
  <c r="H157" i="6"/>
  <c r="I157" i="6"/>
  <c r="I151" i="6" s="1"/>
  <c r="J157" i="6"/>
  <c r="K157" i="6"/>
  <c r="L157" i="6"/>
  <c r="L151" i="6" s="1"/>
  <c r="M157" i="6"/>
  <c r="M151" i="6" s="1"/>
  <c r="N157" i="6"/>
  <c r="O157" i="6"/>
  <c r="B158" i="6"/>
  <c r="C158" i="6"/>
  <c r="D158" i="6"/>
  <c r="E158" i="6"/>
  <c r="F158" i="6"/>
  <c r="G158" i="6"/>
  <c r="H158" i="6"/>
  <c r="I158" i="6"/>
  <c r="J158" i="6"/>
  <c r="K158" i="6"/>
  <c r="L158" i="6"/>
  <c r="M158" i="6"/>
  <c r="N158" i="6"/>
  <c r="O158" i="6"/>
  <c r="B159" i="6"/>
  <c r="C159" i="6"/>
  <c r="D159" i="6"/>
  <c r="E159" i="6"/>
  <c r="E188" i="6" s="1"/>
  <c r="F159" i="6"/>
  <c r="G159" i="6"/>
  <c r="H159" i="6"/>
  <c r="I159" i="6"/>
  <c r="J159" i="6"/>
  <c r="K159" i="6"/>
  <c r="L159" i="6"/>
  <c r="M159" i="6"/>
  <c r="N159" i="6"/>
  <c r="O159" i="6"/>
  <c r="B160" i="6"/>
  <c r="C160" i="6"/>
  <c r="D160" i="6"/>
  <c r="E160" i="6"/>
  <c r="F160" i="6"/>
  <c r="G160" i="6"/>
  <c r="H160" i="6"/>
  <c r="I160" i="6"/>
  <c r="J160" i="6"/>
  <c r="K160" i="6"/>
  <c r="L160" i="6"/>
  <c r="M160" i="6"/>
  <c r="N160" i="6"/>
  <c r="O160" i="6"/>
  <c r="B161" i="6"/>
  <c r="C161" i="6"/>
  <c r="D161" i="6"/>
  <c r="E161" i="6"/>
  <c r="E190" i="6" s="1"/>
  <c r="F161" i="6"/>
  <c r="G161" i="6"/>
  <c r="H161" i="6"/>
  <c r="I161" i="6"/>
  <c r="J161" i="6"/>
  <c r="K161" i="6"/>
  <c r="L161" i="6"/>
  <c r="M161" i="6"/>
  <c r="N161" i="6"/>
  <c r="O161" i="6"/>
  <c r="B162" i="6"/>
  <c r="C162" i="6"/>
  <c r="D162" i="6"/>
  <c r="E162" i="6"/>
  <c r="F162" i="6"/>
  <c r="G162" i="6"/>
  <c r="H162" i="6"/>
  <c r="I162" i="6"/>
  <c r="J162" i="6"/>
  <c r="K162" i="6"/>
  <c r="L162" i="6"/>
  <c r="M162" i="6"/>
  <c r="N162" i="6"/>
  <c r="O162" i="6"/>
  <c r="B163" i="6"/>
  <c r="C163" i="6"/>
  <c r="D163" i="6"/>
  <c r="E163" i="6"/>
  <c r="F163" i="6"/>
  <c r="G163" i="6"/>
  <c r="H163" i="6"/>
  <c r="I163" i="6"/>
  <c r="J163" i="6"/>
  <c r="K163" i="6"/>
  <c r="L163" i="6"/>
  <c r="M163" i="6"/>
  <c r="N163" i="6"/>
  <c r="O163" i="6"/>
  <c r="B164" i="6"/>
  <c r="C164" i="6"/>
  <c r="D164" i="6"/>
  <c r="E164" i="6"/>
  <c r="F164" i="6"/>
  <c r="G164" i="6"/>
  <c r="H164" i="6"/>
  <c r="I164" i="6"/>
  <c r="J164" i="6"/>
  <c r="K164" i="6"/>
  <c r="L164" i="6"/>
  <c r="M164" i="6"/>
  <c r="N164" i="6"/>
  <c r="O164" i="6"/>
  <c r="B165" i="6"/>
  <c r="C165" i="6"/>
  <c r="D165" i="6"/>
  <c r="E165" i="6"/>
  <c r="F165" i="6"/>
  <c r="G165" i="6"/>
  <c r="H165" i="6"/>
  <c r="I165" i="6"/>
  <c r="J165" i="6"/>
  <c r="K165" i="6"/>
  <c r="L165" i="6"/>
  <c r="M165" i="6"/>
  <c r="N165" i="6"/>
  <c r="O165" i="6"/>
  <c r="B166" i="6"/>
  <c r="C166" i="6"/>
  <c r="D166" i="6"/>
  <c r="E166" i="6"/>
  <c r="F166" i="6"/>
  <c r="G166" i="6"/>
  <c r="H166" i="6"/>
  <c r="I166" i="6"/>
  <c r="J166" i="6"/>
  <c r="K166" i="6"/>
  <c r="L166" i="6"/>
  <c r="M166" i="6"/>
  <c r="N166" i="6"/>
  <c r="O166" i="6"/>
  <c r="B167" i="6"/>
  <c r="C167" i="6"/>
  <c r="D167" i="6"/>
  <c r="E167" i="6"/>
  <c r="E196" i="6" s="1"/>
  <c r="F167" i="6"/>
  <c r="G167" i="6"/>
  <c r="H167" i="6"/>
  <c r="I167" i="6"/>
  <c r="J167" i="6"/>
  <c r="K167" i="6"/>
  <c r="L167" i="6"/>
  <c r="M167" i="6"/>
  <c r="N167" i="6"/>
  <c r="O167" i="6"/>
  <c r="B168" i="6"/>
  <c r="C168" i="6"/>
  <c r="D168" i="6"/>
  <c r="E168" i="6"/>
  <c r="F168" i="6"/>
  <c r="G168" i="6"/>
  <c r="H168" i="6"/>
  <c r="I168" i="6"/>
  <c r="J168" i="6"/>
  <c r="K168" i="6"/>
  <c r="L168" i="6"/>
  <c r="M168" i="6"/>
  <c r="N168" i="6"/>
  <c r="O168" i="6"/>
  <c r="B169" i="6"/>
  <c r="C169" i="6"/>
  <c r="D169" i="6"/>
  <c r="E169" i="6"/>
  <c r="E198" i="6" s="1"/>
  <c r="F169" i="6"/>
  <c r="G169" i="6"/>
  <c r="H169" i="6"/>
  <c r="I169" i="6"/>
  <c r="J169" i="6"/>
  <c r="K169" i="6"/>
  <c r="L169" i="6"/>
  <c r="M169" i="6"/>
  <c r="N169" i="6"/>
  <c r="O169" i="6"/>
  <c r="B170" i="6"/>
  <c r="C170" i="6"/>
  <c r="D170" i="6"/>
  <c r="E170" i="6"/>
  <c r="F170" i="6"/>
  <c r="G170" i="6"/>
  <c r="H170" i="6"/>
  <c r="I170" i="6"/>
  <c r="J170" i="6"/>
  <c r="K170" i="6"/>
  <c r="L170" i="6"/>
  <c r="M170" i="6"/>
  <c r="N170" i="6"/>
  <c r="O170" i="6"/>
  <c r="B171" i="6"/>
  <c r="C171" i="6"/>
  <c r="D171" i="6"/>
  <c r="E171" i="6"/>
  <c r="E200" i="6" s="1"/>
  <c r="F171" i="6"/>
  <c r="G171" i="6"/>
  <c r="H171" i="6"/>
  <c r="I171" i="6"/>
  <c r="J171" i="6"/>
  <c r="K171" i="6"/>
  <c r="L171" i="6"/>
  <c r="M171" i="6"/>
  <c r="N171" i="6"/>
  <c r="O171" i="6"/>
  <c r="B172" i="6"/>
  <c r="C172" i="6"/>
  <c r="D172" i="6"/>
  <c r="E172" i="6"/>
  <c r="F172" i="6"/>
  <c r="G172" i="6"/>
  <c r="H172" i="6"/>
  <c r="I172" i="6"/>
  <c r="J172" i="6"/>
  <c r="K172" i="6"/>
  <c r="L172" i="6"/>
  <c r="M172" i="6"/>
  <c r="N172" i="6"/>
  <c r="O172" i="6"/>
  <c r="B173" i="6"/>
  <c r="C173" i="6"/>
  <c r="D173" i="6"/>
  <c r="E173" i="6"/>
  <c r="E202" i="6" s="1"/>
  <c r="F173" i="6"/>
  <c r="G173" i="6"/>
  <c r="H173" i="6"/>
  <c r="I173" i="6"/>
  <c r="J173" i="6"/>
  <c r="K173" i="6"/>
  <c r="L173" i="6"/>
  <c r="M173" i="6"/>
  <c r="N173" i="6"/>
  <c r="O173" i="6"/>
  <c r="B177" i="6"/>
  <c r="D177" i="6" s="1"/>
  <c r="F177" i="6"/>
  <c r="H177" i="6"/>
  <c r="J177" i="6"/>
  <c r="L177" i="6"/>
  <c r="N177" i="6"/>
  <c r="B180" i="6"/>
  <c r="B182" i="6"/>
  <c r="C182" i="6"/>
  <c r="F182" i="6"/>
  <c r="G182" i="6"/>
  <c r="H182" i="6"/>
  <c r="I182" i="6"/>
  <c r="J182" i="6"/>
  <c r="K182" i="6"/>
  <c r="L182" i="6"/>
  <c r="M182" i="6"/>
  <c r="N182" i="6"/>
  <c r="O182" i="6"/>
  <c r="B183" i="6"/>
  <c r="B181" i="6" s="1"/>
  <c r="C183" i="6"/>
  <c r="E183" i="6"/>
  <c r="F183" i="6"/>
  <c r="F181" i="6" s="1"/>
  <c r="G183" i="6"/>
  <c r="H183" i="6"/>
  <c r="I183" i="6"/>
  <c r="J183" i="6"/>
  <c r="J181" i="6" s="1"/>
  <c r="K183" i="6"/>
  <c r="L183" i="6"/>
  <c r="M183" i="6"/>
  <c r="N183" i="6"/>
  <c r="N181" i="6" s="1"/>
  <c r="O183" i="6"/>
  <c r="B184" i="6"/>
  <c r="C184" i="6"/>
  <c r="F184" i="6"/>
  <c r="G184" i="6"/>
  <c r="H184" i="6"/>
  <c r="I184" i="6"/>
  <c r="J184" i="6"/>
  <c r="K184" i="6"/>
  <c r="L184" i="6"/>
  <c r="M184" i="6"/>
  <c r="N184" i="6"/>
  <c r="O184" i="6"/>
  <c r="B185" i="6"/>
  <c r="C185" i="6"/>
  <c r="E185" i="6"/>
  <c r="F185" i="6"/>
  <c r="G185" i="6"/>
  <c r="H185" i="6"/>
  <c r="I185" i="6"/>
  <c r="J185" i="6"/>
  <c r="K185" i="6"/>
  <c r="L185" i="6"/>
  <c r="M185" i="6"/>
  <c r="M181" i="6" s="1"/>
  <c r="N185" i="6"/>
  <c r="O185" i="6"/>
  <c r="B186" i="6"/>
  <c r="C186" i="6"/>
  <c r="F186" i="6"/>
  <c r="F180" i="6" s="1"/>
  <c r="G186" i="6"/>
  <c r="H186" i="6"/>
  <c r="H180" i="6" s="1"/>
  <c r="I186" i="6"/>
  <c r="J186" i="6"/>
  <c r="J180" i="6" s="1"/>
  <c r="K186" i="6"/>
  <c r="L186" i="6"/>
  <c r="L180" i="6" s="1"/>
  <c r="M186" i="6"/>
  <c r="N186" i="6"/>
  <c r="N180" i="6" s="1"/>
  <c r="O186" i="6"/>
  <c r="O180" i="6" s="1"/>
  <c r="B187" i="6"/>
  <c r="C187" i="6"/>
  <c r="E187" i="6"/>
  <c r="F187" i="6"/>
  <c r="G187" i="6"/>
  <c r="H187" i="6"/>
  <c r="I187" i="6"/>
  <c r="J187" i="6"/>
  <c r="K187" i="6"/>
  <c r="L187" i="6"/>
  <c r="M187" i="6"/>
  <c r="N187" i="6"/>
  <c r="O187" i="6"/>
  <c r="B188" i="6"/>
  <c r="C188" i="6"/>
  <c r="F188" i="6"/>
  <c r="G188" i="6"/>
  <c r="H188" i="6"/>
  <c r="I188" i="6"/>
  <c r="J188" i="6"/>
  <c r="K188" i="6"/>
  <c r="L188" i="6"/>
  <c r="M188" i="6"/>
  <c r="N188" i="6"/>
  <c r="O188" i="6"/>
  <c r="B189" i="6"/>
  <c r="C189" i="6"/>
  <c r="E189" i="6"/>
  <c r="F189" i="6"/>
  <c r="G189" i="6"/>
  <c r="H189" i="6"/>
  <c r="I189" i="6"/>
  <c r="J189" i="6"/>
  <c r="K189" i="6"/>
  <c r="L189" i="6"/>
  <c r="M189" i="6"/>
  <c r="N189" i="6"/>
  <c r="O189" i="6"/>
  <c r="B190" i="6"/>
  <c r="C190" i="6"/>
  <c r="F190" i="6"/>
  <c r="G190" i="6"/>
  <c r="H190" i="6"/>
  <c r="I190" i="6"/>
  <c r="J190" i="6"/>
  <c r="K190" i="6"/>
  <c r="K180" i="6" s="1"/>
  <c r="L190" i="6"/>
  <c r="M190" i="6"/>
  <c r="N190" i="6"/>
  <c r="O190" i="6"/>
  <c r="B191" i="6"/>
  <c r="C191" i="6"/>
  <c r="E191" i="6"/>
  <c r="F191" i="6"/>
  <c r="G191" i="6"/>
  <c r="H191" i="6"/>
  <c r="I191" i="6"/>
  <c r="J191" i="6"/>
  <c r="K191" i="6"/>
  <c r="L191" i="6"/>
  <c r="M191" i="6"/>
  <c r="N191" i="6"/>
  <c r="O191" i="6"/>
  <c r="B192" i="6"/>
  <c r="C192" i="6"/>
  <c r="F192" i="6"/>
  <c r="G192" i="6"/>
  <c r="H192" i="6"/>
  <c r="I192" i="6"/>
  <c r="J192" i="6"/>
  <c r="K192" i="6"/>
  <c r="L192" i="6"/>
  <c r="M192" i="6"/>
  <c r="N192" i="6"/>
  <c r="O192" i="6"/>
  <c r="B193" i="6"/>
  <c r="C193" i="6"/>
  <c r="E193" i="6"/>
  <c r="F193" i="6"/>
  <c r="G193" i="6"/>
  <c r="H193" i="6"/>
  <c r="I193" i="6"/>
  <c r="J193" i="6"/>
  <c r="K193" i="6"/>
  <c r="L193" i="6"/>
  <c r="M193" i="6"/>
  <c r="N193" i="6"/>
  <c r="O193" i="6"/>
  <c r="B194" i="6"/>
  <c r="C194" i="6"/>
  <c r="F194" i="6"/>
  <c r="G194" i="6"/>
  <c r="H194" i="6"/>
  <c r="I194" i="6"/>
  <c r="J194" i="6"/>
  <c r="K194" i="6"/>
  <c r="L194" i="6"/>
  <c r="M194" i="6"/>
  <c r="N194" i="6"/>
  <c r="O194" i="6"/>
  <c r="B195" i="6"/>
  <c r="C195" i="6"/>
  <c r="F195" i="6"/>
  <c r="G195" i="6"/>
  <c r="H195" i="6"/>
  <c r="I195" i="6"/>
  <c r="J195" i="6"/>
  <c r="K195" i="6"/>
  <c r="L195" i="6"/>
  <c r="M195" i="6"/>
  <c r="N195" i="6"/>
  <c r="O195" i="6"/>
  <c r="B196" i="6"/>
  <c r="C196" i="6"/>
  <c r="F196" i="6"/>
  <c r="G196" i="6"/>
  <c r="H196" i="6"/>
  <c r="I196" i="6"/>
  <c r="J196" i="6"/>
  <c r="K196" i="6"/>
  <c r="L196" i="6"/>
  <c r="M196" i="6"/>
  <c r="N196" i="6"/>
  <c r="O196" i="6"/>
  <c r="B197" i="6"/>
  <c r="C197" i="6"/>
  <c r="E197" i="6"/>
  <c r="F197" i="6"/>
  <c r="G197" i="6"/>
  <c r="H197" i="6"/>
  <c r="I197" i="6"/>
  <c r="J197" i="6"/>
  <c r="K197" i="6"/>
  <c r="L197" i="6"/>
  <c r="M197" i="6"/>
  <c r="N197" i="6"/>
  <c r="O197" i="6"/>
  <c r="B198" i="6"/>
  <c r="C198" i="6"/>
  <c r="F198" i="6"/>
  <c r="G198" i="6"/>
  <c r="H198" i="6"/>
  <c r="I198" i="6"/>
  <c r="J198" i="6"/>
  <c r="K198" i="6"/>
  <c r="L198" i="6"/>
  <c r="M198" i="6"/>
  <c r="N198" i="6"/>
  <c r="O198" i="6"/>
  <c r="B199" i="6"/>
  <c r="C199" i="6"/>
  <c r="E199" i="6"/>
  <c r="F199" i="6"/>
  <c r="G199" i="6"/>
  <c r="H199" i="6"/>
  <c r="I199" i="6"/>
  <c r="J199" i="6"/>
  <c r="K199" i="6"/>
  <c r="L199" i="6"/>
  <c r="M199" i="6"/>
  <c r="N199" i="6"/>
  <c r="O199" i="6"/>
  <c r="B200" i="6"/>
  <c r="C200" i="6"/>
  <c r="F200" i="6"/>
  <c r="G200" i="6"/>
  <c r="H200" i="6"/>
  <c r="I200" i="6"/>
  <c r="J200" i="6"/>
  <c r="K200" i="6"/>
  <c r="L200" i="6"/>
  <c r="M200" i="6"/>
  <c r="N200" i="6"/>
  <c r="O200" i="6"/>
  <c r="B201" i="6"/>
  <c r="C201" i="6"/>
  <c r="E201" i="6"/>
  <c r="F201" i="6"/>
  <c r="G201" i="6"/>
  <c r="H201" i="6"/>
  <c r="I201" i="6"/>
  <c r="J201" i="6"/>
  <c r="K201" i="6"/>
  <c r="L201" i="6"/>
  <c r="M201" i="6"/>
  <c r="N201" i="6"/>
  <c r="O201" i="6"/>
  <c r="B202" i="6"/>
  <c r="C202" i="6"/>
  <c r="F202" i="6"/>
  <c r="G202" i="6"/>
  <c r="H202" i="6"/>
  <c r="I202" i="6"/>
  <c r="J202" i="6"/>
  <c r="K202" i="6"/>
  <c r="L202" i="6"/>
  <c r="M202" i="6"/>
  <c r="N202" i="6"/>
  <c r="O202" i="6"/>
  <c r="B206" i="6"/>
  <c r="D206" i="6"/>
  <c r="F206" i="6"/>
  <c r="H206" i="6"/>
  <c r="L206" i="6"/>
  <c r="N206" i="6"/>
  <c r="B211" i="6"/>
  <c r="C211" i="6"/>
  <c r="D211" i="6"/>
  <c r="E211" i="6"/>
  <c r="F211" i="6"/>
  <c r="G211" i="6"/>
  <c r="H211" i="6"/>
  <c r="I211" i="6"/>
  <c r="L211" i="6"/>
  <c r="M211" i="6"/>
  <c r="N211" i="6"/>
  <c r="O211" i="6"/>
  <c r="B212" i="6"/>
  <c r="C212" i="6"/>
  <c r="D212" i="6"/>
  <c r="E212" i="6"/>
  <c r="F212" i="6"/>
  <c r="G212" i="6"/>
  <c r="H212" i="6"/>
  <c r="I212" i="6"/>
  <c r="J212" i="6"/>
  <c r="L212" i="6"/>
  <c r="M212" i="6"/>
  <c r="N212" i="6"/>
  <c r="O212" i="6"/>
  <c r="B213" i="6"/>
  <c r="C213" i="6"/>
  <c r="D213" i="6"/>
  <c r="J213" i="6" s="1"/>
  <c r="E213" i="6"/>
  <c r="F213" i="6"/>
  <c r="G213" i="6"/>
  <c r="H213" i="6"/>
  <c r="I213" i="6"/>
  <c r="K213" i="6"/>
  <c r="L213" i="6"/>
  <c r="M213" i="6"/>
  <c r="N213" i="6"/>
  <c r="O213" i="6"/>
  <c r="B214" i="6"/>
  <c r="C214" i="6"/>
  <c r="D214" i="6"/>
  <c r="E214" i="6"/>
  <c r="F214" i="6"/>
  <c r="G214" i="6"/>
  <c r="H214" i="6"/>
  <c r="I214" i="6"/>
  <c r="J214" i="6"/>
  <c r="L214" i="6"/>
  <c r="M214" i="6"/>
  <c r="I243" i="6" s="1"/>
  <c r="N214" i="6"/>
  <c r="O214" i="6"/>
  <c r="B215" i="6"/>
  <c r="C215" i="6"/>
  <c r="K215" i="6" s="1"/>
  <c r="D215" i="6"/>
  <c r="E215" i="6"/>
  <c r="F215" i="6"/>
  <c r="G215" i="6"/>
  <c r="H215" i="6"/>
  <c r="I215" i="6"/>
  <c r="L215" i="6"/>
  <c r="M215" i="6"/>
  <c r="M209" i="6" s="1"/>
  <c r="N215" i="6"/>
  <c r="O215" i="6"/>
  <c r="B216" i="6"/>
  <c r="C216" i="6"/>
  <c r="D216" i="6"/>
  <c r="E216" i="6"/>
  <c r="F216" i="6"/>
  <c r="G216" i="6"/>
  <c r="H216" i="6"/>
  <c r="I216" i="6"/>
  <c r="J216" i="6"/>
  <c r="L216" i="6"/>
  <c r="M216" i="6"/>
  <c r="N216" i="6"/>
  <c r="O216" i="6"/>
  <c r="B217" i="6"/>
  <c r="C217" i="6"/>
  <c r="D217" i="6"/>
  <c r="E217" i="6"/>
  <c r="F217" i="6"/>
  <c r="G217" i="6"/>
  <c r="H217" i="6"/>
  <c r="I217" i="6"/>
  <c r="K217" i="6"/>
  <c r="L217" i="6"/>
  <c r="M217" i="6"/>
  <c r="N217" i="6"/>
  <c r="O217" i="6"/>
  <c r="I246" i="6" s="1"/>
  <c r="B218" i="6"/>
  <c r="C218" i="6"/>
  <c r="D218" i="6"/>
  <c r="E218" i="6"/>
  <c r="F218" i="6"/>
  <c r="G218" i="6"/>
  <c r="H218" i="6"/>
  <c r="I218" i="6"/>
  <c r="I210" i="6" s="1"/>
  <c r="J218" i="6"/>
  <c r="L218" i="6"/>
  <c r="M218" i="6"/>
  <c r="N218" i="6"/>
  <c r="H247" i="6" s="1"/>
  <c r="O218" i="6"/>
  <c r="B219" i="6"/>
  <c r="C219" i="6"/>
  <c r="D219" i="6"/>
  <c r="E219" i="6"/>
  <c r="F219" i="6"/>
  <c r="G219" i="6"/>
  <c r="H219" i="6"/>
  <c r="I219" i="6"/>
  <c r="L219" i="6"/>
  <c r="M219" i="6"/>
  <c r="N219" i="6"/>
  <c r="O219" i="6"/>
  <c r="B220" i="6"/>
  <c r="C220" i="6"/>
  <c r="D220" i="6"/>
  <c r="E220" i="6"/>
  <c r="F220" i="6"/>
  <c r="G220" i="6"/>
  <c r="H220" i="6"/>
  <c r="I220" i="6"/>
  <c r="J220" i="6"/>
  <c r="L220" i="6"/>
  <c r="H249" i="6" s="1"/>
  <c r="M220" i="6"/>
  <c r="N220" i="6"/>
  <c r="O220" i="6"/>
  <c r="B221" i="6"/>
  <c r="C221" i="6"/>
  <c r="D221" i="6"/>
  <c r="E221" i="6"/>
  <c r="F221" i="6"/>
  <c r="G221" i="6"/>
  <c r="H221" i="6"/>
  <c r="I221" i="6"/>
  <c r="J221" i="6"/>
  <c r="K221" i="6"/>
  <c r="L221" i="6"/>
  <c r="M221" i="6"/>
  <c r="N221" i="6"/>
  <c r="H250" i="6" s="1"/>
  <c r="O221" i="6"/>
  <c r="B222" i="6"/>
  <c r="C222" i="6"/>
  <c r="D222" i="6"/>
  <c r="E222" i="6"/>
  <c r="F222" i="6"/>
  <c r="G222" i="6"/>
  <c r="H222" i="6"/>
  <c r="I222" i="6"/>
  <c r="L222" i="6"/>
  <c r="M222" i="6"/>
  <c r="I251" i="6" s="1"/>
  <c r="N222" i="6"/>
  <c r="O222" i="6"/>
  <c r="B223" i="6"/>
  <c r="C223" i="6"/>
  <c r="D223" i="6"/>
  <c r="E223" i="6"/>
  <c r="F223" i="6"/>
  <c r="G223" i="6"/>
  <c r="G209" i="6" s="1"/>
  <c r="H223" i="6"/>
  <c r="I223" i="6"/>
  <c r="J223" i="6"/>
  <c r="K223" i="6"/>
  <c r="L223" i="6"/>
  <c r="M223" i="6"/>
  <c r="N223" i="6"/>
  <c r="O223" i="6"/>
  <c r="I252" i="6" s="1"/>
  <c r="B224" i="6"/>
  <c r="C224" i="6"/>
  <c r="D224" i="6"/>
  <c r="J224" i="6" s="1"/>
  <c r="E224" i="6"/>
  <c r="F224" i="6"/>
  <c r="G224" i="6"/>
  <c r="H224" i="6"/>
  <c r="I224" i="6"/>
  <c r="L224" i="6"/>
  <c r="M224" i="6"/>
  <c r="I253" i="6" s="1"/>
  <c r="N224" i="6"/>
  <c r="H253" i="6" s="1"/>
  <c r="O224" i="6"/>
  <c r="B225" i="6"/>
  <c r="C225" i="6"/>
  <c r="D225" i="6"/>
  <c r="E225" i="6"/>
  <c r="F225" i="6"/>
  <c r="G225" i="6"/>
  <c r="H225" i="6"/>
  <c r="I225" i="6"/>
  <c r="K225" i="6"/>
  <c r="L225" i="6"/>
  <c r="H254" i="6" s="1"/>
  <c r="M225" i="6"/>
  <c r="N225" i="6"/>
  <c r="O225" i="6"/>
  <c r="B226" i="6"/>
  <c r="C226" i="6"/>
  <c r="D226" i="6"/>
  <c r="E226" i="6"/>
  <c r="F226" i="6"/>
  <c r="G226" i="6"/>
  <c r="H226" i="6"/>
  <c r="I226" i="6"/>
  <c r="J226" i="6"/>
  <c r="L226" i="6"/>
  <c r="M226" i="6"/>
  <c r="N226" i="6"/>
  <c r="O226" i="6"/>
  <c r="B227" i="6"/>
  <c r="C227" i="6"/>
  <c r="D227" i="6"/>
  <c r="J227" i="6" s="1"/>
  <c r="E227" i="6"/>
  <c r="F227" i="6"/>
  <c r="G227" i="6"/>
  <c r="H227" i="6"/>
  <c r="I227" i="6"/>
  <c r="L227" i="6"/>
  <c r="M227" i="6"/>
  <c r="N227" i="6"/>
  <c r="O227" i="6"/>
  <c r="B228" i="6"/>
  <c r="C228" i="6"/>
  <c r="D228" i="6"/>
  <c r="E228" i="6"/>
  <c r="F228" i="6"/>
  <c r="G228" i="6"/>
  <c r="H228" i="6"/>
  <c r="I228" i="6"/>
  <c r="J228" i="6"/>
  <c r="L228" i="6"/>
  <c r="H257" i="6" s="1"/>
  <c r="M228" i="6"/>
  <c r="N228" i="6"/>
  <c r="O228" i="6"/>
  <c r="B229" i="6"/>
  <c r="C229" i="6"/>
  <c r="D229" i="6"/>
  <c r="E229" i="6"/>
  <c r="F229" i="6"/>
  <c r="G229" i="6"/>
  <c r="H229" i="6"/>
  <c r="I229" i="6"/>
  <c r="J229" i="6"/>
  <c r="K229" i="6"/>
  <c r="L229" i="6"/>
  <c r="M229" i="6"/>
  <c r="N229" i="6"/>
  <c r="H258" i="6" s="1"/>
  <c r="O229" i="6"/>
  <c r="B230" i="6"/>
  <c r="C230" i="6"/>
  <c r="D230" i="6"/>
  <c r="E230" i="6"/>
  <c r="F230" i="6"/>
  <c r="G230" i="6"/>
  <c r="H230" i="6"/>
  <c r="I230" i="6"/>
  <c r="L230" i="6"/>
  <c r="M230" i="6"/>
  <c r="N230" i="6"/>
  <c r="O230" i="6"/>
  <c r="B231" i="6"/>
  <c r="C231" i="6"/>
  <c r="D231" i="6"/>
  <c r="E231" i="6"/>
  <c r="F231" i="6"/>
  <c r="G231" i="6"/>
  <c r="H231" i="6"/>
  <c r="I231" i="6"/>
  <c r="J231" i="6"/>
  <c r="K231" i="6"/>
  <c r="L231" i="6"/>
  <c r="M231" i="6"/>
  <c r="N231" i="6"/>
  <c r="O231" i="6"/>
  <c r="B235" i="6"/>
  <c r="D235" i="6"/>
  <c r="F235" i="6"/>
  <c r="H235" i="6"/>
  <c r="J235" i="6"/>
  <c r="L235" i="6"/>
  <c r="N235" i="6"/>
  <c r="F238" i="6"/>
  <c r="B239" i="6"/>
  <c r="B240" i="6"/>
  <c r="C240" i="6"/>
  <c r="D240" i="6"/>
  <c r="E240" i="6"/>
  <c r="F240" i="6"/>
  <c r="G240" i="6"/>
  <c r="H240" i="6"/>
  <c r="I240" i="6"/>
  <c r="J240" i="6"/>
  <c r="K240" i="6"/>
  <c r="L240" i="6"/>
  <c r="L239" i="6" s="1"/>
  <c r="M240" i="6"/>
  <c r="N240" i="6"/>
  <c r="O240" i="6"/>
  <c r="B241" i="6"/>
  <c r="H241" i="6" s="1"/>
  <c r="C241" i="6"/>
  <c r="D241" i="6"/>
  <c r="E241" i="6"/>
  <c r="F241" i="6"/>
  <c r="F239" i="6" s="1"/>
  <c r="G241" i="6"/>
  <c r="J241" i="6"/>
  <c r="K241" i="6"/>
  <c r="L241" i="6"/>
  <c r="M241" i="6"/>
  <c r="N241" i="6"/>
  <c r="N239" i="6" s="1"/>
  <c r="O241" i="6"/>
  <c r="B242" i="6"/>
  <c r="C242" i="6"/>
  <c r="D242" i="6"/>
  <c r="E242" i="6"/>
  <c r="F242" i="6"/>
  <c r="G242" i="6"/>
  <c r="H242" i="6"/>
  <c r="I242" i="6"/>
  <c r="J242" i="6"/>
  <c r="K242" i="6"/>
  <c r="L242" i="6"/>
  <c r="M242" i="6"/>
  <c r="C300" i="6" s="1"/>
  <c r="N242" i="6"/>
  <c r="O242" i="6"/>
  <c r="B243" i="6"/>
  <c r="H243" i="6" s="1"/>
  <c r="C243" i="6"/>
  <c r="D243" i="6"/>
  <c r="E243" i="6"/>
  <c r="F243" i="6"/>
  <c r="G243" i="6"/>
  <c r="J243" i="6"/>
  <c r="K243" i="6"/>
  <c r="L243" i="6"/>
  <c r="M243" i="6"/>
  <c r="N243" i="6"/>
  <c r="O243" i="6"/>
  <c r="B244" i="6"/>
  <c r="B238" i="6" s="1"/>
  <c r="C244" i="6"/>
  <c r="D244" i="6"/>
  <c r="D238" i="6" s="1"/>
  <c r="E244" i="6"/>
  <c r="F244" i="6"/>
  <c r="G244" i="6"/>
  <c r="H244" i="6"/>
  <c r="I244" i="6"/>
  <c r="J244" i="6"/>
  <c r="K244" i="6"/>
  <c r="L244" i="6"/>
  <c r="L238" i="6" s="1"/>
  <c r="M244" i="6"/>
  <c r="N244" i="6"/>
  <c r="N238" i="6" s="1"/>
  <c r="O244" i="6"/>
  <c r="B245" i="6"/>
  <c r="H245" i="6" s="1"/>
  <c r="C245" i="6"/>
  <c r="D245" i="6"/>
  <c r="E245" i="6"/>
  <c r="F245" i="6"/>
  <c r="G245" i="6"/>
  <c r="J245" i="6"/>
  <c r="J238" i="6" s="1"/>
  <c r="K245" i="6"/>
  <c r="L245" i="6"/>
  <c r="M245" i="6"/>
  <c r="N245" i="6"/>
  <c r="O245" i="6"/>
  <c r="B246" i="6"/>
  <c r="C246" i="6"/>
  <c r="D246" i="6"/>
  <c r="E246" i="6"/>
  <c r="F246" i="6"/>
  <c r="G246" i="6"/>
  <c r="H246" i="6"/>
  <c r="J246" i="6"/>
  <c r="K246" i="6"/>
  <c r="L246" i="6"/>
  <c r="M246" i="6"/>
  <c r="C304" i="6" s="1"/>
  <c r="N246" i="6"/>
  <c r="O246" i="6"/>
  <c r="B247" i="6"/>
  <c r="C247" i="6"/>
  <c r="D247" i="6"/>
  <c r="E247" i="6"/>
  <c r="F247" i="6"/>
  <c r="G247" i="6"/>
  <c r="J247" i="6"/>
  <c r="K247" i="6"/>
  <c r="L247" i="6"/>
  <c r="M247" i="6"/>
  <c r="N247" i="6"/>
  <c r="O247" i="6"/>
  <c r="B248" i="6"/>
  <c r="C248" i="6"/>
  <c r="D248" i="6"/>
  <c r="E248" i="6"/>
  <c r="F248" i="6"/>
  <c r="G248" i="6"/>
  <c r="H248" i="6"/>
  <c r="I248" i="6"/>
  <c r="J248" i="6"/>
  <c r="K248" i="6"/>
  <c r="L248" i="6"/>
  <c r="M248" i="6"/>
  <c r="C306" i="6" s="1"/>
  <c r="N248" i="6"/>
  <c r="O248" i="6"/>
  <c r="B249" i="6"/>
  <c r="C249" i="6"/>
  <c r="D249" i="6"/>
  <c r="E249" i="6"/>
  <c r="F249" i="6"/>
  <c r="G249" i="6"/>
  <c r="J249" i="6"/>
  <c r="K249" i="6"/>
  <c r="L249" i="6"/>
  <c r="M249" i="6"/>
  <c r="N249" i="6"/>
  <c r="O249" i="6"/>
  <c r="B250" i="6"/>
  <c r="C250" i="6"/>
  <c r="D250" i="6"/>
  <c r="E250" i="6"/>
  <c r="I250" i="6" s="1"/>
  <c r="F250" i="6"/>
  <c r="G250" i="6"/>
  <c r="J250" i="6"/>
  <c r="K250" i="6"/>
  <c r="L250" i="6"/>
  <c r="M250" i="6"/>
  <c r="N250" i="6"/>
  <c r="O250" i="6"/>
  <c r="B251" i="6"/>
  <c r="H251" i="6" s="1"/>
  <c r="C251" i="6"/>
  <c r="D251" i="6"/>
  <c r="E251" i="6"/>
  <c r="F251" i="6"/>
  <c r="G251" i="6"/>
  <c r="J251" i="6"/>
  <c r="K251" i="6"/>
  <c r="L251" i="6"/>
  <c r="M251" i="6"/>
  <c r="N251" i="6"/>
  <c r="O251" i="6"/>
  <c r="B252" i="6"/>
  <c r="C252" i="6"/>
  <c r="D252" i="6"/>
  <c r="E252" i="6"/>
  <c r="F252" i="6"/>
  <c r="G252" i="6"/>
  <c r="H252" i="6"/>
  <c r="J252" i="6"/>
  <c r="K252" i="6"/>
  <c r="L252" i="6"/>
  <c r="M252" i="6"/>
  <c r="N252" i="6"/>
  <c r="O252" i="6"/>
  <c r="B253" i="6"/>
  <c r="C253" i="6"/>
  <c r="D253" i="6"/>
  <c r="E253" i="6"/>
  <c r="F253" i="6"/>
  <c r="G253" i="6"/>
  <c r="J253" i="6"/>
  <c r="K253" i="6"/>
  <c r="L253" i="6"/>
  <c r="M253" i="6"/>
  <c r="N253" i="6"/>
  <c r="O253" i="6"/>
  <c r="B254" i="6"/>
  <c r="C254" i="6"/>
  <c r="D254" i="6"/>
  <c r="E254" i="6"/>
  <c r="F254" i="6"/>
  <c r="G254" i="6"/>
  <c r="I254" i="6"/>
  <c r="J254" i="6"/>
  <c r="K254" i="6"/>
  <c r="L254" i="6"/>
  <c r="M254" i="6"/>
  <c r="C312" i="6" s="1"/>
  <c r="N254" i="6"/>
  <c r="O254" i="6"/>
  <c r="B255" i="6"/>
  <c r="H255" i="6" s="1"/>
  <c r="C255" i="6"/>
  <c r="D255" i="6"/>
  <c r="E255" i="6"/>
  <c r="F255" i="6"/>
  <c r="G255" i="6"/>
  <c r="J255" i="6"/>
  <c r="K255" i="6"/>
  <c r="L255" i="6"/>
  <c r="M255" i="6"/>
  <c r="N255" i="6"/>
  <c r="O255" i="6"/>
  <c r="B256" i="6"/>
  <c r="C256" i="6"/>
  <c r="D256" i="6"/>
  <c r="E256" i="6"/>
  <c r="F256" i="6"/>
  <c r="G256" i="6"/>
  <c r="H256" i="6"/>
  <c r="I256" i="6"/>
  <c r="J256" i="6"/>
  <c r="K256" i="6"/>
  <c r="L256" i="6"/>
  <c r="M256" i="6"/>
  <c r="C314" i="6" s="1"/>
  <c r="N256" i="6"/>
  <c r="O256" i="6"/>
  <c r="B257" i="6"/>
  <c r="C257" i="6"/>
  <c r="D257" i="6"/>
  <c r="E257" i="6"/>
  <c r="F257" i="6"/>
  <c r="G257" i="6"/>
  <c r="J257" i="6"/>
  <c r="K257" i="6"/>
  <c r="L257" i="6"/>
  <c r="M257" i="6"/>
  <c r="N257" i="6"/>
  <c r="O257" i="6"/>
  <c r="B258" i="6"/>
  <c r="C258" i="6"/>
  <c r="D258" i="6"/>
  <c r="E258" i="6"/>
  <c r="I258" i="6" s="1"/>
  <c r="F258" i="6"/>
  <c r="G258" i="6"/>
  <c r="J258" i="6"/>
  <c r="K258" i="6"/>
  <c r="L258" i="6"/>
  <c r="M258" i="6"/>
  <c r="C316" i="6" s="1"/>
  <c r="N258" i="6"/>
  <c r="O258" i="6"/>
  <c r="B259" i="6"/>
  <c r="H259" i="6" s="1"/>
  <c r="C259" i="6"/>
  <c r="D259" i="6"/>
  <c r="E259" i="6"/>
  <c r="F259" i="6"/>
  <c r="G259" i="6"/>
  <c r="J259" i="6"/>
  <c r="K259" i="6"/>
  <c r="L259" i="6"/>
  <c r="M259" i="6"/>
  <c r="N259" i="6"/>
  <c r="O259" i="6"/>
  <c r="B260" i="6"/>
  <c r="C260" i="6"/>
  <c r="D260" i="6"/>
  <c r="E260" i="6"/>
  <c r="F260" i="6"/>
  <c r="G260" i="6"/>
  <c r="H260" i="6"/>
  <c r="I260" i="6"/>
  <c r="J260" i="6"/>
  <c r="K260" i="6"/>
  <c r="L260" i="6"/>
  <c r="M260" i="6"/>
  <c r="C318" i="6" s="1"/>
  <c r="N260" i="6"/>
  <c r="O260" i="6"/>
  <c r="B264" i="6"/>
  <c r="B293" i="6" s="1"/>
  <c r="D264" i="6"/>
  <c r="F264" i="6"/>
  <c r="H264" i="6"/>
  <c r="J264" i="6"/>
  <c r="L264" i="6"/>
  <c r="N264" i="6"/>
  <c r="F265" i="6"/>
  <c r="N265" i="6"/>
  <c r="F267" i="6"/>
  <c r="G267" i="6"/>
  <c r="F268" i="6"/>
  <c r="G268" i="6"/>
  <c r="B269" i="6"/>
  <c r="C269" i="6"/>
  <c r="D269" i="6"/>
  <c r="E269" i="6"/>
  <c r="E268" i="6" s="1"/>
  <c r="H269" i="6"/>
  <c r="I269" i="6"/>
  <c r="J269" i="6"/>
  <c r="K269" i="6"/>
  <c r="K268" i="6" s="1"/>
  <c r="L269" i="6"/>
  <c r="M269" i="6"/>
  <c r="N269" i="6"/>
  <c r="T269" i="6"/>
  <c r="U269" i="6"/>
  <c r="B270" i="6"/>
  <c r="C270" i="6"/>
  <c r="D270" i="6"/>
  <c r="E270" i="6"/>
  <c r="H270" i="6"/>
  <c r="I270" i="6"/>
  <c r="J270" i="6"/>
  <c r="K270" i="6"/>
  <c r="L270" i="6"/>
  <c r="M270" i="6"/>
  <c r="O270" i="6"/>
  <c r="U270" i="6" s="1"/>
  <c r="T270" i="6"/>
  <c r="B271" i="6"/>
  <c r="C271" i="6"/>
  <c r="D271" i="6"/>
  <c r="E271" i="6"/>
  <c r="H271" i="6"/>
  <c r="I271" i="6"/>
  <c r="J271" i="6"/>
  <c r="K271" i="6"/>
  <c r="L271" i="6"/>
  <c r="M271" i="6"/>
  <c r="T271" i="6"/>
  <c r="U271" i="6"/>
  <c r="B272" i="6"/>
  <c r="B301" i="6" s="1"/>
  <c r="C272" i="6"/>
  <c r="D272" i="6"/>
  <c r="E272" i="6"/>
  <c r="H272" i="6"/>
  <c r="I272" i="6"/>
  <c r="J272" i="6"/>
  <c r="K272" i="6"/>
  <c r="L272" i="6"/>
  <c r="M272" i="6"/>
  <c r="T272" i="6"/>
  <c r="U272" i="6"/>
  <c r="B273" i="6"/>
  <c r="C273" i="6"/>
  <c r="D273" i="6"/>
  <c r="E273" i="6"/>
  <c r="H273" i="6"/>
  <c r="I273" i="6"/>
  <c r="J273" i="6"/>
  <c r="J267" i="6" s="1"/>
  <c r="K273" i="6"/>
  <c r="K267" i="6" s="1"/>
  <c r="L273" i="6"/>
  <c r="M273" i="6"/>
  <c r="M267" i="6" s="1"/>
  <c r="T273" i="6"/>
  <c r="U273" i="6"/>
  <c r="B274" i="6"/>
  <c r="B303" i="6" s="1"/>
  <c r="C274" i="6"/>
  <c r="D274" i="6"/>
  <c r="E274" i="6"/>
  <c r="H274" i="6"/>
  <c r="I274" i="6"/>
  <c r="J274" i="6"/>
  <c r="K274" i="6"/>
  <c r="L274" i="6"/>
  <c r="M274" i="6"/>
  <c r="O274" i="6"/>
  <c r="O267" i="6" s="1"/>
  <c r="T274" i="6"/>
  <c r="U274" i="6"/>
  <c r="B275" i="6"/>
  <c r="C275" i="6"/>
  <c r="D275" i="6"/>
  <c r="E275" i="6"/>
  <c r="H275" i="6"/>
  <c r="I275" i="6"/>
  <c r="J275" i="6"/>
  <c r="K275" i="6"/>
  <c r="L275" i="6"/>
  <c r="M275" i="6"/>
  <c r="N275" i="6"/>
  <c r="T275" i="6"/>
  <c r="U275" i="6"/>
  <c r="B276" i="6"/>
  <c r="C276" i="6"/>
  <c r="D276" i="6"/>
  <c r="B305" i="6" s="1"/>
  <c r="E276" i="6"/>
  <c r="E267" i="6" s="1"/>
  <c r="H276" i="6"/>
  <c r="I276" i="6"/>
  <c r="J276" i="6"/>
  <c r="K276" i="6"/>
  <c r="L276" i="6"/>
  <c r="M276" i="6"/>
  <c r="T276" i="6"/>
  <c r="U276" i="6"/>
  <c r="B277" i="6"/>
  <c r="C277" i="6"/>
  <c r="D277" i="6"/>
  <c r="E277" i="6"/>
  <c r="H277" i="6"/>
  <c r="I277" i="6"/>
  <c r="J277" i="6"/>
  <c r="K277" i="6"/>
  <c r="L277" i="6"/>
  <c r="M277" i="6"/>
  <c r="N277" i="6"/>
  <c r="N267" i="6" s="1"/>
  <c r="T277" i="6"/>
  <c r="U277" i="6"/>
  <c r="B278" i="6"/>
  <c r="C278" i="6"/>
  <c r="D278" i="6"/>
  <c r="E278" i="6"/>
  <c r="H278" i="6"/>
  <c r="I278" i="6"/>
  <c r="J278" i="6"/>
  <c r="K278" i="6"/>
  <c r="L278" i="6"/>
  <c r="M278" i="6"/>
  <c r="N278" i="6"/>
  <c r="T278" i="6" s="1"/>
  <c r="U278" i="6"/>
  <c r="B279" i="6"/>
  <c r="C279" i="6"/>
  <c r="D279" i="6"/>
  <c r="E279" i="6"/>
  <c r="H279" i="6"/>
  <c r="I279" i="6"/>
  <c r="I267" i="6" s="1"/>
  <c r="J279" i="6"/>
  <c r="K279" i="6"/>
  <c r="L279" i="6"/>
  <c r="M279" i="6"/>
  <c r="T279" i="6"/>
  <c r="U279" i="6"/>
  <c r="B280" i="6"/>
  <c r="B309" i="6" s="1"/>
  <c r="C280" i="6"/>
  <c r="D280" i="6"/>
  <c r="E280" i="6"/>
  <c r="H280" i="6"/>
  <c r="I280" i="6"/>
  <c r="J280" i="6"/>
  <c r="K280" i="6"/>
  <c r="L280" i="6"/>
  <c r="M280" i="6"/>
  <c r="T280" i="6"/>
  <c r="U280" i="6"/>
  <c r="B281" i="6"/>
  <c r="C281" i="6"/>
  <c r="D281" i="6"/>
  <c r="E281" i="6"/>
  <c r="H281" i="6"/>
  <c r="I281" i="6"/>
  <c r="J281" i="6"/>
  <c r="K281" i="6"/>
  <c r="L281" i="6"/>
  <c r="M281" i="6"/>
  <c r="T281" i="6"/>
  <c r="U281" i="6"/>
  <c r="B282" i="6"/>
  <c r="B311" i="6" s="1"/>
  <c r="C282" i="6"/>
  <c r="D282" i="6"/>
  <c r="E282" i="6"/>
  <c r="H282" i="6"/>
  <c r="I282" i="6"/>
  <c r="J282" i="6"/>
  <c r="K282" i="6"/>
  <c r="L282" i="6"/>
  <c r="M282" i="6"/>
  <c r="O282" i="6"/>
  <c r="T282" i="6"/>
  <c r="U282" i="6"/>
  <c r="B283" i="6"/>
  <c r="C283" i="6"/>
  <c r="D283" i="6"/>
  <c r="E283" i="6"/>
  <c r="H283" i="6"/>
  <c r="I283" i="6"/>
  <c r="J283" i="6"/>
  <c r="K283" i="6"/>
  <c r="L283" i="6"/>
  <c r="M283" i="6"/>
  <c r="T283" i="6"/>
  <c r="U283" i="6"/>
  <c r="B284" i="6"/>
  <c r="C284" i="6"/>
  <c r="D284" i="6"/>
  <c r="E284" i="6"/>
  <c r="H284" i="6"/>
  <c r="I284" i="6"/>
  <c r="J284" i="6"/>
  <c r="K284" i="6"/>
  <c r="L284" i="6"/>
  <c r="M284" i="6"/>
  <c r="N284" i="6"/>
  <c r="O284" i="6"/>
  <c r="U284" i="6" s="1"/>
  <c r="T284" i="6"/>
  <c r="B285" i="6"/>
  <c r="C285" i="6"/>
  <c r="D285" i="6"/>
  <c r="E285" i="6"/>
  <c r="H285" i="6"/>
  <c r="I285" i="6"/>
  <c r="J285" i="6"/>
  <c r="K285" i="6"/>
  <c r="L285" i="6"/>
  <c r="M285" i="6"/>
  <c r="T285" i="6"/>
  <c r="U285" i="6"/>
  <c r="B286" i="6"/>
  <c r="C286" i="6"/>
  <c r="D286" i="6"/>
  <c r="E286" i="6"/>
  <c r="H286" i="6"/>
  <c r="I286" i="6"/>
  <c r="J286" i="6"/>
  <c r="K286" i="6"/>
  <c r="L286" i="6"/>
  <c r="M286" i="6"/>
  <c r="N286" i="6"/>
  <c r="T286" i="6" s="1"/>
  <c r="O286" i="6"/>
  <c r="U286" i="6"/>
  <c r="B287" i="6"/>
  <c r="C287" i="6"/>
  <c r="D287" i="6"/>
  <c r="E287" i="6"/>
  <c r="H287" i="6"/>
  <c r="I287" i="6"/>
  <c r="J287" i="6"/>
  <c r="K287" i="6"/>
  <c r="L287" i="6"/>
  <c r="M287" i="6"/>
  <c r="N287" i="6"/>
  <c r="O287" i="6"/>
  <c r="U287" i="6" s="1"/>
  <c r="T287" i="6"/>
  <c r="B288" i="6"/>
  <c r="C288" i="6"/>
  <c r="D288" i="6"/>
  <c r="E288" i="6"/>
  <c r="H288" i="6"/>
  <c r="I288" i="6"/>
  <c r="J288" i="6"/>
  <c r="K288" i="6"/>
  <c r="L288" i="6"/>
  <c r="M288" i="6"/>
  <c r="N288" i="6"/>
  <c r="T288" i="6" s="1"/>
  <c r="O288" i="6"/>
  <c r="U288" i="6"/>
  <c r="B289" i="6"/>
  <c r="C289" i="6"/>
  <c r="D289" i="6"/>
  <c r="E289" i="6"/>
  <c r="H289" i="6"/>
  <c r="I289" i="6"/>
  <c r="J289" i="6"/>
  <c r="K289" i="6"/>
  <c r="L289" i="6"/>
  <c r="M289" i="6"/>
  <c r="N289" i="6"/>
  <c r="O289" i="6"/>
  <c r="U289" i="6" s="1"/>
  <c r="T289" i="6"/>
  <c r="D293" i="6"/>
  <c r="F293" i="6"/>
  <c r="H293" i="6"/>
  <c r="J293" i="6"/>
  <c r="L293" i="6"/>
  <c r="N293" i="6"/>
  <c r="B298" i="6"/>
  <c r="D298" i="6"/>
  <c r="E298" i="6"/>
  <c r="E297" i="6" s="1"/>
  <c r="F298" i="6"/>
  <c r="G298" i="6"/>
  <c r="H298" i="6"/>
  <c r="I298" i="6"/>
  <c r="I297" i="6" s="1"/>
  <c r="J298" i="6"/>
  <c r="K298" i="6"/>
  <c r="L298" i="6"/>
  <c r="M298" i="6"/>
  <c r="M297" i="6" s="1"/>
  <c r="N298" i="6"/>
  <c r="O298" i="6"/>
  <c r="D299" i="6"/>
  <c r="E299" i="6"/>
  <c r="F299" i="6"/>
  <c r="G299" i="6"/>
  <c r="G297" i="6" s="1"/>
  <c r="H299" i="6"/>
  <c r="I299" i="6"/>
  <c r="J299" i="6"/>
  <c r="K299" i="6"/>
  <c r="K297" i="6" s="1"/>
  <c r="L299" i="6"/>
  <c r="M299" i="6"/>
  <c r="N299" i="6"/>
  <c r="O299" i="6"/>
  <c r="O297" i="6" s="1"/>
  <c r="B300" i="6"/>
  <c r="D300" i="6"/>
  <c r="E300" i="6"/>
  <c r="F300" i="6"/>
  <c r="G300" i="6"/>
  <c r="H300" i="6"/>
  <c r="I300" i="6"/>
  <c r="J300" i="6"/>
  <c r="K300" i="6"/>
  <c r="L300" i="6"/>
  <c r="M300" i="6"/>
  <c r="N300" i="6"/>
  <c r="O300" i="6"/>
  <c r="D301" i="6"/>
  <c r="E301" i="6"/>
  <c r="F301" i="6"/>
  <c r="G301" i="6"/>
  <c r="H301" i="6"/>
  <c r="I301" i="6"/>
  <c r="J301" i="6"/>
  <c r="K301" i="6"/>
  <c r="L301" i="6"/>
  <c r="M301" i="6"/>
  <c r="N301" i="6"/>
  <c r="O301" i="6"/>
  <c r="B302" i="6"/>
  <c r="D302" i="6"/>
  <c r="E302" i="6"/>
  <c r="E296" i="6" s="1"/>
  <c r="F302" i="6"/>
  <c r="G302" i="6"/>
  <c r="G296" i="6" s="1"/>
  <c r="H302" i="6"/>
  <c r="I302" i="6"/>
  <c r="I296" i="6" s="1"/>
  <c r="J302" i="6"/>
  <c r="K302" i="6"/>
  <c r="K296" i="6" s="1"/>
  <c r="L302" i="6"/>
  <c r="M302" i="6"/>
  <c r="M296" i="6" s="1"/>
  <c r="N302" i="6"/>
  <c r="O302" i="6"/>
  <c r="O296" i="6" s="1"/>
  <c r="D303" i="6"/>
  <c r="D332" i="6" s="1"/>
  <c r="E303" i="6"/>
  <c r="F303" i="6"/>
  <c r="G303" i="6"/>
  <c r="H303" i="6"/>
  <c r="I303" i="6"/>
  <c r="J303" i="6"/>
  <c r="K303" i="6"/>
  <c r="L303" i="6"/>
  <c r="M303" i="6"/>
  <c r="N303" i="6"/>
  <c r="O303" i="6"/>
  <c r="B304" i="6"/>
  <c r="D304" i="6"/>
  <c r="E304" i="6"/>
  <c r="F304" i="6"/>
  <c r="G304" i="6"/>
  <c r="H304" i="6"/>
  <c r="I304" i="6"/>
  <c r="J304" i="6"/>
  <c r="K304" i="6"/>
  <c r="L304" i="6"/>
  <c r="M304" i="6"/>
  <c r="N304" i="6"/>
  <c r="O304" i="6"/>
  <c r="D305" i="6"/>
  <c r="E305" i="6"/>
  <c r="F305" i="6"/>
  <c r="G305" i="6"/>
  <c r="H305" i="6"/>
  <c r="I305" i="6"/>
  <c r="J305" i="6"/>
  <c r="K305" i="6"/>
  <c r="L305" i="6"/>
  <c r="M305" i="6"/>
  <c r="N305" i="6"/>
  <c r="O305" i="6"/>
  <c r="B306" i="6"/>
  <c r="D306" i="6"/>
  <c r="E306" i="6"/>
  <c r="F306" i="6"/>
  <c r="G306" i="6"/>
  <c r="H306" i="6"/>
  <c r="I306" i="6"/>
  <c r="J306" i="6"/>
  <c r="K306" i="6"/>
  <c r="L306" i="6"/>
  <c r="M306" i="6"/>
  <c r="N306" i="6"/>
  <c r="O306" i="6"/>
  <c r="D307" i="6"/>
  <c r="E307" i="6"/>
  <c r="F307" i="6"/>
  <c r="G307" i="6"/>
  <c r="H307" i="6"/>
  <c r="I307" i="6"/>
  <c r="J307" i="6"/>
  <c r="K307" i="6"/>
  <c r="L307" i="6"/>
  <c r="M307" i="6"/>
  <c r="N307" i="6"/>
  <c r="O307" i="6"/>
  <c r="B308" i="6"/>
  <c r="D308" i="6"/>
  <c r="E308" i="6"/>
  <c r="F308" i="6"/>
  <c r="G308" i="6"/>
  <c r="H308" i="6"/>
  <c r="I308" i="6"/>
  <c r="J308" i="6"/>
  <c r="K308" i="6"/>
  <c r="L308" i="6"/>
  <c r="M308" i="6"/>
  <c r="N308" i="6"/>
  <c r="O308" i="6"/>
  <c r="D309" i="6"/>
  <c r="E309" i="6"/>
  <c r="F309" i="6"/>
  <c r="G309" i="6"/>
  <c r="H309" i="6"/>
  <c r="I309" i="6"/>
  <c r="J309" i="6"/>
  <c r="K309" i="6"/>
  <c r="L309" i="6"/>
  <c r="M309" i="6"/>
  <c r="N309" i="6"/>
  <c r="O309" i="6"/>
  <c r="B310" i="6"/>
  <c r="D310" i="6"/>
  <c r="E310" i="6"/>
  <c r="F310" i="6"/>
  <c r="G310" i="6"/>
  <c r="H310" i="6"/>
  <c r="I310" i="6"/>
  <c r="J310" i="6"/>
  <c r="K310" i="6"/>
  <c r="L310" i="6"/>
  <c r="M310" i="6"/>
  <c r="N310" i="6"/>
  <c r="O310" i="6"/>
  <c r="D311" i="6"/>
  <c r="D340" i="6" s="1"/>
  <c r="E311" i="6"/>
  <c r="F311" i="6"/>
  <c r="G311" i="6"/>
  <c r="H311" i="6"/>
  <c r="I311" i="6"/>
  <c r="J311" i="6"/>
  <c r="K311" i="6"/>
  <c r="L311" i="6"/>
  <c r="M311" i="6"/>
  <c r="N311" i="6"/>
  <c r="O311" i="6"/>
  <c r="D312" i="6"/>
  <c r="E312" i="6"/>
  <c r="F312" i="6"/>
  <c r="G312" i="6"/>
  <c r="H312" i="6"/>
  <c r="I312" i="6"/>
  <c r="J312" i="6"/>
  <c r="K312" i="6"/>
  <c r="L312" i="6"/>
  <c r="M312" i="6"/>
  <c r="N312" i="6"/>
  <c r="O312" i="6"/>
  <c r="D313" i="6"/>
  <c r="E313" i="6"/>
  <c r="F313" i="6"/>
  <c r="G313" i="6"/>
  <c r="H313" i="6"/>
  <c r="I313" i="6"/>
  <c r="J313" i="6"/>
  <c r="K313" i="6"/>
  <c r="L313" i="6"/>
  <c r="M313" i="6"/>
  <c r="N313" i="6"/>
  <c r="O313" i="6"/>
  <c r="B314" i="6"/>
  <c r="D314" i="6"/>
  <c r="E314" i="6"/>
  <c r="F314" i="6"/>
  <c r="G314" i="6"/>
  <c r="H314" i="6"/>
  <c r="I314" i="6"/>
  <c r="J314" i="6"/>
  <c r="K314" i="6"/>
  <c r="L314" i="6"/>
  <c r="M314" i="6"/>
  <c r="N314" i="6"/>
  <c r="O314" i="6"/>
  <c r="D315" i="6"/>
  <c r="E315" i="6"/>
  <c r="F315" i="6"/>
  <c r="G315" i="6"/>
  <c r="H315" i="6"/>
  <c r="I315" i="6"/>
  <c r="J315" i="6"/>
  <c r="K315" i="6"/>
  <c r="L315" i="6"/>
  <c r="M315" i="6"/>
  <c r="N315" i="6"/>
  <c r="O315" i="6"/>
  <c r="B316" i="6"/>
  <c r="D316" i="6"/>
  <c r="E316" i="6"/>
  <c r="F316" i="6"/>
  <c r="G316" i="6"/>
  <c r="H316" i="6"/>
  <c r="I316" i="6"/>
  <c r="J316" i="6"/>
  <c r="K316" i="6"/>
  <c r="L316" i="6"/>
  <c r="M316" i="6"/>
  <c r="N316" i="6"/>
  <c r="O316" i="6"/>
  <c r="D317" i="6"/>
  <c r="E317" i="6"/>
  <c r="F317" i="6"/>
  <c r="G317" i="6"/>
  <c r="H317" i="6"/>
  <c r="I317" i="6"/>
  <c r="J317" i="6"/>
  <c r="K317" i="6"/>
  <c r="L317" i="6"/>
  <c r="M317" i="6"/>
  <c r="N317" i="6"/>
  <c r="O317" i="6"/>
  <c r="D318" i="6"/>
  <c r="E318" i="6"/>
  <c r="F318" i="6"/>
  <c r="G318" i="6"/>
  <c r="H318" i="6"/>
  <c r="I318" i="6"/>
  <c r="J318" i="6"/>
  <c r="K318" i="6"/>
  <c r="L318" i="6"/>
  <c r="M318" i="6"/>
  <c r="N318" i="6"/>
  <c r="O318" i="6"/>
  <c r="B322" i="6"/>
  <c r="F322" i="6"/>
  <c r="H322" i="6"/>
  <c r="J322" i="6"/>
  <c r="L322" i="6"/>
  <c r="N322" i="6"/>
  <c r="F325" i="6"/>
  <c r="N325" i="6"/>
  <c r="B327" i="6"/>
  <c r="C327" i="6"/>
  <c r="E327" i="6"/>
  <c r="F327" i="6"/>
  <c r="G327" i="6"/>
  <c r="H327" i="6"/>
  <c r="I327" i="6"/>
  <c r="I326" i="6" s="1"/>
  <c r="J327" i="6"/>
  <c r="K327" i="6"/>
  <c r="L327" i="6"/>
  <c r="M327" i="6"/>
  <c r="M326" i="6" s="1"/>
  <c r="N327" i="6"/>
  <c r="O327" i="6"/>
  <c r="B328" i="6"/>
  <c r="C328" i="6"/>
  <c r="E328" i="6" s="1"/>
  <c r="F328" i="6"/>
  <c r="G328" i="6"/>
  <c r="G326" i="6" s="1"/>
  <c r="H328" i="6"/>
  <c r="I328" i="6"/>
  <c r="J328" i="6"/>
  <c r="K328" i="6"/>
  <c r="K326" i="6" s="1"/>
  <c r="L328" i="6"/>
  <c r="M328" i="6"/>
  <c r="N328" i="6"/>
  <c r="O328" i="6"/>
  <c r="O326" i="6" s="1"/>
  <c r="B329" i="6"/>
  <c r="C329" i="6"/>
  <c r="E329" i="6"/>
  <c r="F329" i="6"/>
  <c r="G329" i="6"/>
  <c r="H329" i="6"/>
  <c r="I329" i="6"/>
  <c r="J329" i="6"/>
  <c r="K329" i="6"/>
  <c r="L329" i="6"/>
  <c r="M329" i="6"/>
  <c r="N329" i="6"/>
  <c r="O329" i="6"/>
  <c r="B330" i="6"/>
  <c r="C330" i="6"/>
  <c r="E330" i="6" s="1"/>
  <c r="D330" i="6"/>
  <c r="F330" i="6"/>
  <c r="G330" i="6"/>
  <c r="H330" i="6"/>
  <c r="I330" i="6"/>
  <c r="J330" i="6"/>
  <c r="K330" i="6"/>
  <c r="L330" i="6"/>
  <c r="M330" i="6"/>
  <c r="N330" i="6"/>
  <c r="O330" i="6"/>
  <c r="B331" i="6"/>
  <c r="C331" i="6"/>
  <c r="C325" i="6" s="1"/>
  <c r="E331" i="6"/>
  <c r="F331" i="6"/>
  <c r="G331" i="6"/>
  <c r="G325" i="6" s="1"/>
  <c r="H331" i="6"/>
  <c r="I331" i="6"/>
  <c r="I325" i="6" s="1"/>
  <c r="J331" i="6"/>
  <c r="J325" i="6" s="1"/>
  <c r="K331" i="6"/>
  <c r="K325" i="6" s="1"/>
  <c r="L331" i="6"/>
  <c r="M331" i="6"/>
  <c r="M325" i="6" s="1"/>
  <c r="N331" i="6"/>
  <c r="O331" i="6"/>
  <c r="O325" i="6" s="1"/>
  <c r="B332" i="6"/>
  <c r="C332" i="6"/>
  <c r="E332" i="6" s="1"/>
  <c r="F332" i="6"/>
  <c r="G332" i="6"/>
  <c r="H332" i="6"/>
  <c r="I332" i="6"/>
  <c r="J332" i="6"/>
  <c r="K332" i="6"/>
  <c r="L332" i="6"/>
  <c r="M332" i="6"/>
  <c r="N332" i="6"/>
  <c r="O332" i="6"/>
  <c r="B333" i="6"/>
  <c r="C333" i="6"/>
  <c r="E333" i="6"/>
  <c r="F333" i="6"/>
  <c r="G333" i="6"/>
  <c r="H333" i="6"/>
  <c r="I333" i="6"/>
  <c r="J333" i="6"/>
  <c r="K333" i="6"/>
  <c r="L333" i="6"/>
  <c r="M333" i="6"/>
  <c r="N333" i="6"/>
  <c r="O333" i="6"/>
  <c r="B334" i="6"/>
  <c r="C334" i="6"/>
  <c r="E334" i="6" s="1"/>
  <c r="D334" i="6"/>
  <c r="F334" i="6"/>
  <c r="G334" i="6"/>
  <c r="H334" i="6"/>
  <c r="I334" i="6"/>
  <c r="J334" i="6"/>
  <c r="K334" i="6"/>
  <c r="L334" i="6"/>
  <c r="M334" i="6"/>
  <c r="N334" i="6"/>
  <c r="O334" i="6"/>
  <c r="B335" i="6"/>
  <c r="C335" i="6"/>
  <c r="E335" i="6"/>
  <c r="F335" i="6"/>
  <c r="G335" i="6"/>
  <c r="H335" i="6"/>
  <c r="I335" i="6"/>
  <c r="J335" i="6"/>
  <c r="K335" i="6"/>
  <c r="L335" i="6"/>
  <c r="M335" i="6"/>
  <c r="N335" i="6"/>
  <c r="O335" i="6"/>
  <c r="B336" i="6"/>
  <c r="C336" i="6"/>
  <c r="E336" i="6" s="1"/>
  <c r="F336" i="6"/>
  <c r="G336" i="6"/>
  <c r="H336" i="6"/>
  <c r="H394" i="6" s="1"/>
  <c r="I336" i="6"/>
  <c r="J336" i="6"/>
  <c r="K336" i="6"/>
  <c r="L336" i="6"/>
  <c r="M336" i="6"/>
  <c r="N336" i="6"/>
  <c r="O336" i="6"/>
  <c r="B337" i="6"/>
  <c r="C337" i="6"/>
  <c r="E337" i="6"/>
  <c r="F337" i="6"/>
  <c r="G337" i="6"/>
  <c r="H337" i="6"/>
  <c r="I337" i="6"/>
  <c r="J337" i="6"/>
  <c r="K337" i="6"/>
  <c r="L337" i="6"/>
  <c r="M337" i="6"/>
  <c r="N337" i="6"/>
  <c r="O337" i="6"/>
  <c r="B338" i="6"/>
  <c r="C338" i="6"/>
  <c r="E338" i="6" s="1"/>
  <c r="D338" i="6"/>
  <c r="F338" i="6"/>
  <c r="G338" i="6"/>
  <c r="H338" i="6"/>
  <c r="I338" i="6"/>
  <c r="J338" i="6"/>
  <c r="K338" i="6"/>
  <c r="L338" i="6"/>
  <c r="M338" i="6"/>
  <c r="N338" i="6"/>
  <c r="O338" i="6"/>
  <c r="B339" i="6"/>
  <c r="C339" i="6"/>
  <c r="E339" i="6"/>
  <c r="F339" i="6"/>
  <c r="G339" i="6"/>
  <c r="H339" i="6"/>
  <c r="I339" i="6"/>
  <c r="J339" i="6"/>
  <c r="K339" i="6"/>
  <c r="L339" i="6"/>
  <c r="M339" i="6"/>
  <c r="N339" i="6"/>
  <c r="O339" i="6"/>
  <c r="B340" i="6"/>
  <c r="C340" i="6"/>
  <c r="E340" i="6" s="1"/>
  <c r="F340" i="6"/>
  <c r="G340" i="6"/>
  <c r="H340" i="6"/>
  <c r="I340" i="6"/>
  <c r="J340" i="6"/>
  <c r="K340" i="6"/>
  <c r="L340" i="6"/>
  <c r="M340" i="6"/>
  <c r="N340" i="6"/>
  <c r="O340" i="6"/>
  <c r="B341" i="6"/>
  <c r="C341" i="6"/>
  <c r="E341" i="6"/>
  <c r="F341" i="6"/>
  <c r="G341" i="6"/>
  <c r="H341" i="6"/>
  <c r="I341" i="6"/>
  <c r="J341" i="6"/>
  <c r="K341" i="6"/>
  <c r="L341" i="6"/>
  <c r="M341" i="6"/>
  <c r="N341" i="6"/>
  <c r="O341" i="6"/>
  <c r="B342" i="6"/>
  <c r="C342" i="6"/>
  <c r="E342" i="6" s="1"/>
  <c r="D342" i="6"/>
  <c r="F342" i="6"/>
  <c r="G342" i="6"/>
  <c r="H342" i="6"/>
  <c r="I342" i="6"/>
  <c r="J342" i="6"/>
  <c r="K342" i="6"/>
  <c r="L342" i="6"/>
  <c r="M342" i="6"/>
  <c r="N342" i="6"/>
  <c r="O342" i="6"/>
  <c r="B343" i="6"/>
  <c r="C343" i="6"/>
  <c r="E343" i="6"/>
  <c r="F343" i="6"/>
  <c r="G343" i="6"/>
  <c r="H343" i="6"/>
  <c r="I343" i="6"/>
  <c r="J343" i="6"/>
  <c r="K343" i="6"/>
  <c r="L343" i="6"/>
  <c r="M343" i="6"/>
  <c r="N343" i="6"/>
  <c r="O343" i="6"/>
  <c r="B344" i="6"/>
  <c r="C344" i="6"/>
  <c r="E344" i="6" s="1"/>
  <c r="F344" i="6"/>
  <c r="G344" i="6"/>
  <c r="H344" i="6"/>
  <c r="I344" i="6"/>
  <c r="J344" i="6"/>
  <c r="K344" i="6"/>
  <c r="L344" i="6"/>
  <c r="M344" i="6"/>
  <c r="N344" i="6"/>
  <c r="O344" i="6"/>
  <c r="B345" i="6"/>
  <c r="C345" i="6"/>
  <c r="E345" i="6"/>
  <c r="F345" i="6"/>
  <c r="G345" i="6"/>
  <c r="H345" i="6"/>
  <c r="I345" i="6"/>
  <c r="J345" i="6"/>
  <c r="K345" i="6"/>
  <c r="L345" i="6"/>
  <c r="M345" i="6"/>
  <c r="N345" i="6"/>
  <c r="O345" i="6"/>
  <c r="B346" i="6"/>
  <c r="C346" i="6"/>
  <c r="E346" i="6" s="1"/>
  <c r="D346" i="6"/>
  <c r="F346" i="6"/>
  <c r="G346" i="6"/>
  <c r="H346" i="6"/>
  <c r="I346" i="6"/>
  <c r="J346" i="6"/>
  <c r="K346" i="6"/>
  <c r="L346" i="6"/>
  <c r="M346" i="6"/>
  <c r="N346" i="6"/>
  <c r="O346" i="6"/>
  <c r="B347" i="6"/>
  <c r="C347" i="6"/>
  <c r="E347" i="6"/>
  <c r="F347" i="6"/>
  <c r="G347" i="6"/>
  <c r="H347" i="6"/>
  <c r="I347" i="6"/>
  <c r="J347" i="6"/>
  <c r="K347" i="6"/>
  <c r="L347" i="6"/>
  <c r="M347" i="6"/>
  <c r="N347" i="6"/>
  <c r="O347" i="6"/>
  <c r="B351" i="6"/>
  <c r="D351" i="6"/>
  <c r="F351" i="6"/>
  <c r="H351" i="6"/>
  <c r="J351" i="6"/>
  <c r="L351" i="6"/>
  <c r="N351" i="6"/>
  <c r="H352" i="6"/>
  <c r="B356" i="6"/>
  <c r="C356" i="6"/>
  <c r="D356" i="6"/>
  <c r="E356" i="6"/>
  <c r="E355" i="6" s="1"/>
  <c r="F356" i="6"/>
  <c r="G356" i="6"/>
  <c r="H356" i="6"/>
  <c r="I356" i="6"/>
  <c r="I355" i="6" s="1"/>
  <c r="J356" i="6"/>
  <c r="K356" i="6"/>
  <c r="L356" i="6"/>
  <c r="M356" i="6"/>
  <c r="M355" i="6" s="1"/>
  <c r="N356" i="6"/>
  <c r="O356" i="6"/>
  <c r="B357" i="6"/>
  <c r="C357" i="6"/>
  <c r="C355" i="6" s="1"/>
  <c r="D357" i="6"/>
  <c r="E357" i="6"/>
  <c r="F357" i="6"/>
  <c r="G357" i="6"/>
  <c r="G355" i="6" s="1"/>
  <c r="H357" i="6"/>
  <c r="I357" i="6"/>
  <c r="J357" i="6"/>
  <c r="K357" i="6"/>
  <c r="K355" i="6" s="1"/>
  <c r="L357" i="6"/>
  <c r="M357" i="6"/>
  <c r="N357" i="6"/>
  <c r="O357" i="6"/>
  <c r="O355" i="6" s="1"/>
  <c r="B358" i="6"/>
  <c r="C358" i="6"/>
  <c r="D358" i="6"/>
  <c r="E358" i="6"/>
  <c r="F358" i="6"/>
  <c r="G358" i="6"/>
  <c r="H358" i="6"/>
  <c r="I358" i="6"/>
  <c r="J358" i="6"/>
  <c r="K358" i="6"/>
  <c r="L358" i="6"/>
  <c r="M358" i="6"/>
  <c r="N358" i="6"/>
  <c r="O358" i="6"/>
  <c r="B359" i="6"/>
  <c r="C359" i="6"/>
  <c r="D359" i="6"/>
  <c r="E359" i="6"/>
  <c r="F359" i="6"/>
  <c r="G359" i="6"/>
  <c r="H359" i="6"/>
  <c r="I359" i="6"/>
  <c r="J359" i="6"/>
  <c r="K359" i="6"/>
  <c r="L359" i="6"/>
  <c r="M359" i="6"/>
  <c r="N359" i="6"/>
  <c r="O359" i="6"/>
  <c r="B360" i="6"/>
  <c r="C360" i="6"/>
  <c r="C354" i="6" s="1"/>
  <c r="D360" i="6"/>
  <c r="E360" i="6"/>
  <c r="E354" i="6" s="1"/>
  <c r="F360" i="6"/>
  <c r="G360" i="6"/>
  <c r="G354" i="6" s="1"/>
  <c r="H360" i="6"/>
  <c r="I360" i="6"/>
  <c r="I354" i="6" s="1"/>
  <c r="J360" i="6"/>
  <c r="K360" i="6"/>
  <c r="K354" i="6" s="1"/>
  <c r="L360" i="6"/>
  <c r="M360" i="6"/>
  <c r="M354" i="6" s="1"/>
  <c r="N360" i="6"/>
  <c r="N354" i="6" s="1"/>
  <c r="O360" i="6"/>
  <c r="O354" i="6" s="1"/>
  <c r="B361" i="6"/>
  <c r="C361" i="6"/>
  <c r="D361" i="6"/>
  <c r="E361" i="6"/>
  <c r="F361" i="6"/>
  <c r="G361" i="6"/>
  <c r="H361" i="6"/>
  <c r="I361" i="6"/>
  <c r="J361" i="6"/>
  <c r="K361" i="6"/>
  <c r="L361" i="6"/>
  <c r="M361" i="6"/>
  <c r="N361" i="6"/>
  <c r="O361" i="6"/>
  <c r="B362" i="6"/>
  <c r="C362" i="6"/>
  <c r="D362" i="6"/>
  <c r="E362" i="6"/>
  <c r="F362" i="6"/>
  <c r="G362" i="6"/>
  <c r="H362" i="6"/>
  <c r="I362" i="6"/>
  <c r="J362" i="6"/>
  <c r="K362" i="6"/>
  <c r="L362" i="6"/>
  <c r="M362" i="6"/>
  <c r="N362" i="6"/>
  <c r="O362" i="6"/>
  <c r="B363" i="6"/>
  <c r="C363" i="6"/>
  <c r="D363" i="6"/>
  <c r="E363" i="6"/>
  <c r="F363" i="6"/>
  <c r="G363" i="6"/>
  <c r="H363" i="6"/>
  <c r="I363" i="6"/>
  <c r="J363" i="6"/>
  <c r="K363" i="6"/>
  <c r="L363" i="6"/>
  <c r="M363" i="6"/>
  <c r="N363" i="6"/>
  <c r="O363" i="6"/>
  <c r="B364" i="6"/>
  <c r="C364" i="6"/>
  <c r="D364" i="6"/>
  <c r="E364" i="6"/>
  <c r="F364" i="6"/>
  <c r="G364" i="6"/>
  <c r="H364" i="6"/>
  <c r="I364" i="6"/>
  <c r="J364" i="6"/>
  <c r="K364" i="6"/>
  <c r="L364" i="6"/>
  <c r="M364" i="6"/>
  <c r="N364" i="6"/>
  <c r="O364" i="6"/>
  <c r="B365" i="6"/>
  <c r="C365" i="6"/>
  <c r="D365" i="6"/>
  <c r="E365" i="6"/>
  <c r="F365" i="6"/>
  <c r="G365" i="6"/>
  <c r="H365" i="6"/>
  <c r="I365" i="6"/>
  <c r="J365" i="6"/>
  <c r="K365" i="6"/>
  <c r="L365" i="6"/>
  <c r="M365" i="6"/>
  <c r="N365" i="6"/>
  <c r="O365" i="6"/>
  <c r="B366" i="6"/>
  <c r="C366" i="6"/>
  <c r="D366" i="6"/>
  <c r="E366" i="6"/>
  <c r="F366" i="6"/>
  <c r="G366" i="6"/>
  <c r="H366" i="6"/>
  <c r="I366" i="6"/>
  <c r="J366" i="6"/>
  <c r="K366" i="6"/>
  <c r="L366" i="6"/>
  <c r="M366" i="6"/>
  <c r="N366" i="6"/>
  <c r="O366" i="6"/>
  <c r="B367" i="6"/>
  <c r="C367" i="6"/>
  <c r="D367" i="6"/>
  <c r="E367" i="6"/>
  <c r="F367" i="6"/>
  <c r="G367" i="6"/>
  <c r="H367" i="6"/>
  <c r="I367" i="6"/>
  <c r="J367" i="6"/>
  <c r="K367" i="6"/>
  <c r="L367" i="6"/>
  <c r="M367" i="6"/>
  <c r="N367" i="6"/>
  <c r="O367" i="6"/>
  <c r="B368" i="6"/>
  <c r="C368" i="6"/>
  <c r="D368" i="6"/>
  <c r="E368" i="6"/>
  <c r="F368" i="6"/>
  <c r="G368" i="6"/>
  <c r="H368" i="6"/>
  <c r="I368" i="6"/>
  <c r="J368" i="6"/>
  <c r="K368" i="6"/>
  <c r="L368" i="6"/>
  <c r="M368" i="6"/>
  <c r="N368" i="6"/>
  <c r="O368" i="6"/>
  <c r="B369" i="6"/>
  <c r="C369" i="6"/>
  <c r="D369" i="6"/>
  <c r="E369" i="6"/>
  <c r="F369" i="6"/>
  <c r="G369" i="6"/>
  <c r="H369" i="6"/>
  <c r="I369" i="6"/>
  <c r="J369" i="6"/>
  <c r="K369" i="6"/>
  <c r="L369" i="6"/>
  <c r="M369" i="6"/>
  <c r="N369" i="6"/>
  <c r="O369" i="6"/>
  <c r="B370" i="6"/>
  <c r="C370" i="6"/>
  <c r="D370" i="6"/>
  <c r="E370" i="6"/>
  <c r="F370" i="6"/>
  <c r="G370" i="6"/>
  <c r="H370" i="6"/>
  <c r="I370" i="6"/>
  <c r="J370" i="6"/>
  <c r="K370" i="6"/>
  <c r="L370" i="6"/>
  <c r="M370" i="6"/>
  <c r="N370" i="6"/>
  <c r="O370" i="6"/>
  <c r="B371" i="6"/>
  <c r="C371" i="6"/>
  <c r="D371" i="6"/>
  <c r="E371" i="6"/>
  <c r="F371" i="6"/>
  <c r="G371" i="6"/>
  <c r="H371" i="6"/>
  <c r="I371" i="6"/>
  <c r="J371" i="6"/>
  <c r="K371" i="6"/>
  <c r="L371" i="6"/>
  <c r="M371" i="6"/>
  <c r="N371" i="6"/>
  <c r="O371" i="6"/>
  <c r="B372" i="6"/>
  <c r="C372" i="6"/>
  <c r="D372" i="6"/>
  <c r="E372" i="6"/>
  <c r="F372" i="6"/>
  <c r="G372" i="6"/>
  <c r="H372" i="6"/>
  <c r="I372" i="6"/>
  <c r="J372" i="6"/>
  <c r="K372" i="6"/>
  <c r="L372" i="6"/>
  <c r="M372" i="6"/>
  <c r="N372" i="6"/>
  <c r="O372" i="6"/>
  <c r="B373" i="6"/>
  <c r="C373" i="6"/>
  <c r="D373" i="6"/>
  <c r="E373" i="6"/>
  <c r="F373" i="6"/>
  <c r="G373" i="6"/>
  <c r="H373" i="6"/>
  <c r="I373" i="6"/>
  <c r="J373" i="6"/>
  <c r="K373" i="6"/>
  <c r="L373" i="6"/>
  <c r="M373" i="6"/>
  <c r="N373" i="6"/>
  <c r="O373" i="6"/>
  <c r="B374" i="6"/>
  <c r="C374" i="6"/>
  <c r="D374" i="6"/>
  <c r="E374" i="6"/>
  <c r="F374" i="6"/>
  <c r="G374" i="6"/>
  <c r="H374" i="6"/>
  <c r="I374" i="6"/>
  <c r="J374" i="6"/>
  <c r="K374" i="6"/>
  <c r="L374" i="6"/>
  <c r="M374" i="6"/>
  <c r="N374" i="6"/>
  <c r="O374" i="6"/>
  <c r="B375" i="6"/>
  <c r="C375" i="6"/>
  <c r="D375" i="6"/>
  <c r="E375" i="6"/>
  <c r="F375" i="6"/>
  <c r="G375" i="6"/>
  <c r="H375" i="6"/>
  <c r="I375" i="6"/>
  <c r="J375" i="6"/>
  <c r="K375" i="6"/>
  <c r="L375" i="6"/>
  <c r="M375" i="6"/>
  <c r="N375" i="6"/>
  <c r="O375" i="6"/>
  <c r="B376" i="6"/>
  <c r="C376" i="6"/>
  <c r="D376" i="6"/>
  <c r="E376" i="6"/>
  <c r="F376" i="6"/>
  <c r="G376" i="6"/>
  <c r="H376" i="6"/>
  <c r="I376" i="6"/>
  <c r="J376" i="6"/>
  <c r="K376" i="6"/>
  <c r="L376" i="6"/>
  <c r="M376" i="6"/>
  <c r="N376" i="6"/>
  <c r="O376" i="6"/>
  <c r="B380" i="6"/>
  <c r="D380" i="6"/>
  <c r="F380" i="6"/>
  <c r="J380" i="6"/>
  <c r="L380" i="6"/>
  <c r="N380" i="6"/>
  <c r="N383" i="6"/>
  <c r="B385" i="6"/>
  <c r="C385" i="6"/>
  <c r="D385" i="6"/>
  <c r="D381" i="6" s="1"/>
  <c r="E385" i="6"/>
  <c r="E384" i="6" s="1"/>
  <c r="F385" i="6"/>
  <c r="G385" i="6"/>
  <c r="I385" i="6"/>
  <c r="J385" i="6"/>
  <c r="K385" i="6"/>
  <c r="L385" i="6"/>
  <c r="M385" i="6"/>
  <c r="M384" i="6" s="1"/>
  <c r="N385" i="6"/>
  <c r="O385" i="6"/>
  <c r="B386" i="6"/>
  <c r="C386" i="6"/>
  <c r="I386" i="6" s="1"/>
  <c r="D386" i="6"/>
  <c r="D384" i="6" s="1"/>
  <c r="E386" i="6"/>
  <c r="F386" i="6"/>
  <c r="G386" i="6"/>
  <c r="G384" i="6" s="1"/>
  <c r="J386" i="6"/>
  <c r="K386" i="6"/>
  <c r="K384" i="6" s="1"/>
  <c r="L386" i="6"/>
  <c r="M386" i="6"/>
  <c r="N386" i="6"/>
  <c r="O386" i="6"/>
  <c r="O384" i="6" s="1"/>
  <c r="B387" i="6"/>
  <c r="C387" i="6"/>
  <c r="D387" i="6"/>
  <c r="E387" i="6"/>
  <c r="F387" i="6"/>
  <c r="G387" i="6"/>
  <c r="I387" i="6"/>
  <c r="J387" i="6"/>
  <c r="K387" i="6"/>
  <c r="L387" i="6"/>
  <c r="M387" i="6"/>
  <c r="N387" i="6"/>
  <c r="O387" i="6"/>
  <c r="B388" i="6"/>
  <c r="C388" i="6"/>
  <c r="I388" i="6" s="1"/>
  <c r="D388" i="6"/>
  <c r="E388" i="6"/>
  <c r="F388" i="6"/>
  <c r="G388" i="6"/>
  <c r="J388" i="6"/>
  <c r="K388" i="6"/>
  <c r="L388" i="6"/>
  <c r="L417" i="6" s="1"/>
  <c r="M388" i="6"/>
  <c r="N388" i="6"/>
  <c r="O388" i="6"/>
  <c r="B389" i="6"/>
  <c r="C389" i="6"/>
  <c r="C383" i="6" s="1"/>
  <c r="D389" i="6"/>
  <c r="D383" i="6" s="1"/>
  <c r="E389" i="6"/>
  <c r="E383" i="6" s="1"/>
  <c r="F389" i="6"/>
  <c r="G389" i="6"/>
  <c r="G383" i="6" s="1"/>
  <c r="I389" i="6"/>
  <c r="J389" i="6"/>
  <c r="K389" i="6"/>
  <c r="K383" i="6" s="1"/>
  <c r="L389" i="6"/>
  <c r="M389" i="6"/>
  <c r="M383" i="6" s="1"/>
  <c r="N389" i="6"/>
  <c r="O389" i="6"/>
  <c r="O383" i="6" s="1"/>
  <c r="B390" i="6"/>
  <c r="C390" i="6"/>
  <c r="I390" i="6" s="1"/>
  <c r="D390" i="6"/>
  <c r="E390" i="6"/>
  <c r="F390" i="6"/>
  <c r="G390" i="6"/>
  <c r="J390" i="6"/>
  <c r="K390" i="6"/>
  <c r="L390" i="6"/>
  <c r="M390" i="6"/>
  <c r="N390" i="6"/>
  <c r="O390" i="6"/>
  <c r="B391" i="6"/>
  <c r="C391" i="6"/>
  <c r="D391" i="6"/>
  <c r="E391" i="6"/>
  <c r="F391" i="6"/>
  <c r="G391" i="6"/>
  <c r="I391" i="6"/>
  <c r="J391" i="6"/>
  <c r="K391" i="6"/>
  <c r="L391" i="6"/>
  <c r="M391" i="6"/>
  <c r="N391" i="6"/>
  <c r="O391" i="6"/>
  <c r="B392" i="6"/>
  <c r="C392" i="6"/>
  <c r="I392" i="6" s="1"/>
  <c r="D392" i="6"/>
  <c r="E392" i="6"/>
  <c r="F392" i="6"/>
  <c r="G392" i="6"/>
  <c r="J392" i="6"/>
  <c r="K392" i="6"/>
  <c r="L392" i="6"/>
  <c r="L421" i="6" s="1"/>
  <c r="M392" i="6"/>
  <c r="N392" i="6"/>
  <c r="O392" i="6"/>
  <c r="B393" i="6"/>
  <c r="C393" i="6"/>
  <c r="D393" i="6"/>
  <c r="E393" i="6"/>
  <c r="F393" i="6"/>
  <c r="G393" i="6"/>
  <c r="I393" i="6"/>
  <c r="J393" i="6"/>
  <c r="K393" i="6"/>
  <c r="L393" i="6"/>
  <c r="M393" i="6"/>
  <c r="N393" i="6"/>
  <c r="O393" i="6"/>
  <c r="B394" i="6"/>
  <c r="C394" i="6"/>
  <c r="I394" i="6" s="1"/>
  <c r="D394" i="6"/>
  <c r="E394" i="6"/>
  <c r="F394" i="6"/>
  <c r="G394" i="6"/>
  <c r="J394" i="6"/>
  <c r="K394" i="6"/>
  <c r="L394" i="6"/>
  <c r="M394" i="6"/>
  <c r="N394" i="6"/>
  <c r="O394" i="6"/>
  <c r="B395" i="6"/>
  <c r="C395" i="6"/>
  <c r="D395" i="6"/>
  <c r="E395" i="6"/>
  <c r="F395" i="6"/>
  <c r="G395" i="6"/>
  <c r="I395" i="6"/>
  <c r="J395" i="6"/>
  <c r="K395" i="6"/>
  <c r="L395" i="6"/>
  <c r="M395" i="6"/>
  <c r="N395" i="6"/>
  <c r="O395" i="6"/>
  <c r="B396" i="6"/>
  <c r="C396" i="6"/>
  <c r="I396" i="6" s="1"/>
  <c r="D396" i="6"/>
  <c r="E396" i="6"/>
  <c r="F396" i="6"/>
  <c r="G396" i="6"/>
  <c r="J396" i="6"/>
  <c r="K396" i="6"/>
  <c r="L396" i="6"/>
  <c r="L425" i="6" s="1"/>
  <c r="M396" i="6"/>
  <c r="N396" i="6"/>
  <c r="O396" i="6"/>
  <c r="B397" i="6"/>
  <c r="C397" i="6"/>
  <c r="D397" i="6"/>
  <c r="E397" i="6"/>
  <c r="F397" i="6"/>
  <c r="G397" i="6"/>
  <c r="I397" i="6"/>
  <c r="J397" i="6"/>
  <c r="K397" i="6"/>
  <c r="L397" i="6"/>
  <c r="M397" i="6"/>
  <c r="N397" i="6"/>
  <c r="O397" i="6"/>
  <c r="B398" i="6"/>
  <c r="C398" i="6"/>
  <c r="I398" i="6" s="1"/>
  <c r="D398" i="6"/>
  <c r="E398" i="6"/>
  <c r="F398" i="6"/>
  <c r="G398" i="6"/>
  <c r="J398" i="6"/>
  <c r="K398" i="6"/>
  <c r="L398" i="6"/>
  <c r="M398" i="6"/>
  <c r="N398" i="6"/>
  <c r="O398" i="6"/>
  <c r="B399" i="6"/>
  <c r="C399" i="6"/>
  <c r="D399" i="6"/>
  <c r="E399" i="6"/>
  <c r="F399" i="6"/>
  <c r="G399" i="6"/>
  <c r="I399" i="6"/>
  <c r="J399" i="6"/>
  <c r="K399" i="6"/>
  <c r="L399" i="6"/>
  <c r="M399" i="6"/>
  <c r="N399" i="6"/>
  <c r="O399" i="6"/>
  <c r="B400" i="6"/>
  <c r="C400" i="6"/>
  <c r="I400" i="6" s="1"/>
  <c r="D400" i="6"/>
  <c r="E400" i="6"/>
  <c r="F400" i="6"/>
  <c r="G400" i="6"/>
  <c r="J400" i="6"/>
  <c r="K400" i="6"/>
  <c r="L400" i="6"/>
  <c r="L429" i="6" s="1"/>
  <c r="M400" i="6"/>
  <c r="N400" i="6"/>
  <c r="O400" i="6"/>
  <c r="B401" i="6"/>
  <c r="C401" i="6"/>
  <c r="D401" i="6"/>
  <c r="E401" i="6"/>
  <c r="F401" i="6"/>
  <c r="G401" i="6"/>
  <c r="I401" i="6"/>
  <c r="J401" i="6"/>
  <c r="K401" i="6"/>
  <c r="L401" i="6"/>
  <c r="M401" i="6"/>
  <c r="N401" i="6"/>
  <c r="O401" i="6"/>
  <c r="B402" i="6"/>
  <c r="C402" i="6"/>
  <c r="I402" i="6" s="1"/>
  <c r="D402" i="6"/>
  <c r="E402" i="6"/>
  <c r="F402" i="6"/>
  <c r="G402" i="6"/>
  <c r="J402" i="6"/>
  <c r="K402" i="6"/>
  <c r="L402" i="6"/>
  <c r="M402" i="6"/>
  <c r="N402" i="6"/>
  <c r="O402" i="6"/>
  <c r="B403" i="6"/>
  <c r="C403" i="6"/>
  <c r="D403" i="6"/>
  <c r="E403" i="6"/>
  <c r="F403" i="6"/>
  <c r="G403" i="6"/>
  <c r="I403" i="6"/>
  <c r="J403" i="6"/>
  <c r="K403" i="6"/>
  <c r="L403" i="6"/>
  <c r="M403" i="6"/>
  <c r="N403" i="6"/>
  <c r="O403" i="6"/>
  <c r="B404" i="6"/>
  <c r="C404" i="6"/>
  <c r="I404" i="6" s="1"/>
  <c r="D404" i="6"/>
  <c r="E404" i="6"/>
  <c r="F404" i="6"/>
  <c r="G404" i="6"/>
  <c r="J404" i="6"/>
  <c r="K404" i="6"/>
  <c r="L404" i="6"/>
  <c r="L433" i="6" s="1"/>
  <c r="M404" i="6"/>
  <c r="N404" i="6"/>
  <c r="O404" i="6"/>
  <c r="B405" i="6"/>
  <c r="C405" i="6"/>
  <c r="D405" i="6"/>
  <c r="E405" i="6"/>
  <c r="F405" i="6"/>
  <c r="G405" i="6"/>
  <c r="I405" i="6"/>
  <c r="J405" i="6"/>
  <c r="K405" i="6"/>
  <c r="L405" i="6"/>
  <c r="M405" i="6"/>
  <c r="N405" i="6"/>
  <c r="O405" i="6"/>
  <c r="B409" i="6"/>
  <c r="D409" i="6"/>
  <c r="F409" i="6"/>
  <c r="H409" i="6"/>
  <c r="J409" i="6"/>
  <c r="N409" i="6"/>
  <c r="B438" i="6" s="1"/>
  <c r="B412" i="6"/>
  <c r="J412" i="6"/>
  <c r="D413" i="6"/>
  <c r="B414" i="6"/>
  <c r="C414" i="6"/>
  <c r="D414" i="6"/>
  <c r="E414" i="6"/>
  <c r="E413" i="6" s="1"/>
  <c r="F414" i="6"/>
  <c r="G414" i="6"/>
  <c r="H414" i="6"/>
  <c r="I414" i="6"/>
  <c r="I413" i="6" s="1"/>
  <c r="J414" i="6"/>
  <c r="K414" i="6"/>
  <c r="M414" i="6"/>
  <c r="N414" i="6"/>
  <c r="B443" i="6" s="1"/>
  <c r="O414" i="6"/>
  <c r="B415" i="6"/>
  <c r="C415" i="6"/>
  <c r="M415" i="6" s="1"/>
  <c r="D415" i="6"/>
  <c r="E415" i="6"/>
  <c r="F415" i="6"/>
  <c r="G415" i="6"/>
  <c r="G413" i="6" s="1"/>
  <c r="H415" i="6"/>
  <c r="H413" i="6" s="1"/>
  <c r="I415" i="6"/>
  <c r="J415" i="6"/>
  <c r="K415" i="6"/>
  <c r="K413" i="6" s="1"/>
  <c r="L415" i="6"/>
  <c r="N415" i="6"/>
  <c r="O415" i="6"/>
  <c r="O413" i="6" s="1"/>
  <c r="C442" i="6" s="1"/>
  <c r="B416" i="6"/>
  <c r="C416" i="6"/>
  <c r="D416" i="6"/>
  <c r="E416" i="6"/>
  <c r="F416" i="6"/>
  <c r="G416" i="6"/>
  <c r="H416" i="6"/>
  <c r="I416" i="6"/>
  <c r="J416" i="6"/>
  <c r="K416" i="6"/>
  <c r="M416" i="6"/>
  <c r="N416" i="6"/>
  <c r="B445" i="6" s="1"/>
  <c r="O416" i="6"/>
  <c r="B417" i="6"/>
  <c r="C417" i="6"/>
  <c r="M417" i="6" s="1"/>
  <c r="D417" i="6"/>
  <c r="E417" i="6"/>
  <c r="F417" i="6"/>
  <c r="G417" i="6"/>
  <c r="H417" i="6"/>
  <c r="I417" i="6"/>
  <c r="J417" i="6"/>
  <c r="K417" i="6"/>
  <c r="N417" i="6"/>
  <c r="O417" i="6"/>
  <c r="B418" i="6"/>
  <c r="C418" i="6"/>
  <c r="C412" i="6" s="1"/>
  <c r="D418" i="6"/>
  <c r="E418" i="6"/>
  <c r="E412" i="6" s="1"/>
  <c r="F418" i="6"/>
  <c r="F412" i="6" s="1"/>
  <c r="G418" i="6"/>
  <c r="G412" i="6" s="1"/>
  <c r="H418" i="6"/>
  <c r="I418" i="6"/>
  <c r="I412" i="6" s="1"/>
  <c r="J418" i="6"/>
  <c r="K418" i="6"/>
  <c r="K412" i="6" s="1"/>
  <c r="M418" i="6"/>
  <c r="N418" i="6"/>
  <c r="N412" i="6" s="1"/>
  <c r="B441" i="6" s="1"/>
  <c r="O418" i="6"/>
  <c r="O412" i="6" s="1"/>
  <c r="C441" i="6" s="1"/>
  <c r="B419" i="6"/>
  <c r="C419" i="6"/>
  <c r="M419" i="6" s="1"/>
  <c r="D419" i="6"/>
  <c r="E419" i="6"/>
  <c r="F419" i="6"/>
  <c r="G419" i="6"/>
  <c r="H419" i="6"/>
  <c r="I419" i="6"/>
  <c r="J419" i="6"/>
  <c r="K419" i="6"/>
  <c r="L419" i="6"/>
  <c r="N419" i="6"/>
  <c r="O419" i="6"/>
  <c r="B420" i="6"/>
  <c r="C420" i="6"/>
  <c r="D420" i="6"/>
  <c r="E420" i="6"/>
  <c r="F420" i="6"/>
  <c r="G420" i="6"/>
  <c r="H420" i="6"/>
  <c r="I420" i="6"/>
  <c r="J420" i="6"/>
  <c r="K420" i="6"/>
  <c r="M420" i="6"/>
  <c r="N420" i="6"/>
  <c r="B449" i="6" s="1"/>
  <c r="O420" i="6"/>
  <c r="B421" i="6"/>
  <c r="C421" i="6"/>
  <c r="M421" i="6" s="1"/>
  <c r="D421" i="6"/>
  <c r="E421" i="6"/>
  <c r="F421" i="6"/>
  <c r="G421" i="6"/>
  <c r="H421" i="6"/>
  <c r="I421" i="6"/>
  <c r="J421" i="6"/>
  <c r="K421" i="6"/>
  <c r="N421" i="6"/>
  <c r="O421" i="6"/>
  <c r="B422" i="6"/>
  <c r="C422" i="6"/>
  <c r="D422" i="6"/>
  <c r="E422" i="6"/>
  <c r="F422" i="6"/>
  <c r="G422" i="6"/>
  <c r="H422" i="6"/>
  <c r="I422" i="6"/>
  <c r="J422" i="6"/>
  <c r="K422" i="6"/>
  <c r="M422" i="6"/>
  <c r="N422" i="6"/>
  <c r="B451" i="6" s="1"/>
  <c r="O422" i="6"/>
  <c r="B423" i="6"/>
  <c r="C423" i="6"/>
  <c r="M423" i="6" s="1"/>
  <c r="D423" i="6"/>
  <c r="E423" i="6"/>
  <c r="F423" i="6"/>
  <c r="G423" i="6"/>
  <c r="H423" i="6"/>
  <c r="I423" i="6"/>
  <c r="J423" i="6"/>
  <c r="K423" i="6"/>
  <c r="L423" i="6"/>
  <c r="N423" i="6"/>
  <c r="O423" i="6"/>
  <c r="B424" i="6"/>
  <c r="C424" i="6"/>
  <c r="D424" i="6"/>
  <c r="E424" i="6"/>
  <c r="F424" i="6"/>
  <c r="G424" i="6"/>
  <c r="H424" i="6"/>
  <c r="I424" i="6"/>
  <c r="J424" i="6"/>
  <c r="K424" i="6"/>
  <c r="M424" i="6"/>
  <c r="N424" i="6"/>
  <c r="B453" i="6" s="1"/>
  <c r="O424" i="6"/>
  <c r="B425" i="6"/>
  <c r="C425" i="6"/>
  <c r="M425" i="6" s="1"/>
  <c r="D425" i="6"/>
  <c r="E425" i="6"/>
  <c r="F425" i="6"/>
  <c r="G425" i="6"/>
  <c r="H425" i="6"/>
  <c r="I425" i="6"/>
  <c r="J425" i="6"/>
  <c r="K425" i="6"/>
  <c r="N425" i="6"/>
  <c r="O425" i="6"/>
  <c r="B426" i="6"/>
  <c r="C426" i="6"/>
  <c r="D426" i="6"/>
  <c r="E426" i="6"/>
  <c r="F426" i="6"/>
  <c r="G426" i="6"/>
  <c r="H426" i="6"/>
  <c r="I426" i="6"/>
  <c r="J426" i="6"/>
  <c r="K426" i="6"/>
  <c r="M426" i="6"/>
  <c r="N426" i="6"/>
  <c r="B455" i="6" s="1"/>
  <c r="O426" i="6"/>
  <c r="B427" i="6"/>
  <c r="C427" i="6"/>
  <c r="M427" i="6" s="1"/>
  <c r="D427" i="6"/>
  <c r="E427" i="6"/>
  <c r="F427" i="6"/>
  <c r="G427" i="6"/>
  <c r="H427" i="6"/>
  <c r="I427" i="6"/>
  <c r="J427" i="6"/>
  <c r="K427" i="6"/>
  <c r="L427" i="6"/>
  <c r="N427" i="6"/>
  <c r="O427" i="6"/>
  <c r="B428" i="6"/>
  <c r="C428" i="6"/>
  <c r="D428" i="6"/>
  <c r="E428" i="6"/>
  <c r="F428" i="6"/>
  <c r="G428" i="6"/>
  <c r="H428" i="6"/>
  <c r="I428" i="6"/>
  <c r="J428" i="6"/>
  <c r="K428" i="6"/>
  <c r="M428" i="6"/>
  <c r="N428" i="6"/>
  <c r="B457" i="6" s="1"/>
  <c r="O428" i="6"/>
  <c r="B429" i="6"/>
  <c r="C429" i="6"/>
  <c r="M429" i="6" s="1"/>
  <c r="D429" i="6"/>
  <c r="E429" i="6"/>
  <c r="F429" i="6"/>
  <c r="G429" i="6"/>
  <c r="H429" i="6"/>
  <c r="I429" i="6"/>
  <c r="J429" i="6"/>
  <c r="K429" i="6"/>
  <c r="N429" i="6"/>
  <c r="O429" i="6"/>
  <c r="B430" i="6"/>
  <c r="C430" i="6"/>
  <c r="D430" i="6"/>
  <c r="E430" i="6"/>
  <c r="F430" i="6"/>
  <c r="G430" i="6"/>
  <c r="H430" i="6"/>
  <c r="I430" i="6"/>
  <c r="J430" i="6"/>
  <c r="K430" i="6"/>
  <c r="M430" i="6"/>
  <c r="N430" i="6"/>
  <c r="B459" i="6" s="1"/>
  <c r="O430" i="6"/>
  <c r="B431" i="6"/>
  <c r="C431" i="6"/>
  <c r="M431" i="6" s="1"/>
  <c r="D431" i="6"/>
  <c r="E431" i="6"/>
  <c r="F431" i="6"/>
  <c r="G431" i="6"/>
  <c r="H431" i="6"/>
  <c r="I431" i="6"/>
  <c r="J431" i="6"/>
  <c r="K431" i="6"/>
  <c r="L431" i="6"/>
  <c r="N431" i="6"/>
  <c r="O431" i="6"/>
  <c r="B432" i="6"/>
  <c r="C432" i="6"/>
  <c r="D432" i="6"/>
  <c r="E432" i="6"/>
  <c r="F432" i="6"/>
  <c r="G432" i="6"/>
  <c r="H432" i="6"/>
  <c r="I432" i="6"/>
  <c r="J432" i="6"/>
  <c r="K432" i="6"/>
  <c r="M432" i="6"/>
  <c r="N432" i="6"/>
  <c r="O432" i="6"/>
  <c r="B433" i="6"/>
  <c r="C433" i="6"/>
  <c r="M433" i="6" s="1"/>
  <c r="D433" i="6"/>
  <c r="E433" i="6"/>
  <c r="F433" i="6"/>
  <c r="G433" i="6"/>
  <c r="H433" i="6"/>
  <c r="I433" i="6"/>
  <c r="J433" i="6"/>
  <c r="K433" i="6"/>
  <c r="N433" i="6"/>
  <c r="O433" i="6"/>
  <c r="B434" i="6"/>
  <c r="C434" i="6"/>
  <c r="D434" i="6"/>
  <c r="E434" i="6"/>
  <c r="F434" i="6"/>
  <c r="G434" i="6"/>
  <c r="H434" i="6"/>
  <c r="I434" i="6"/>
  <c r="J434" i="6"/>
  <c r="K434" i="6"/>
  <c r="M434" i="6"/>
  <c r="N434" i="6"/>
  <c r="B463" i="6" s="1"/>
  <c r="O434" i="6"/>
  <c r="D438" i="6"/>
  <c r="J438" i="6" s="1"/>
  <c r="F438" i="6"/>
  <c r="H438" i="6"/>
  <c r="L438" i="6"/>
  <c r="N438" i="6"/>
  <c r="C443" i="6"/>
  <c r="D443" i="6"/>
  <c r="E443" i="6"/>
  <c r="F443" i="6"/>
  <c r="G443" i="6"/>
  <c r="H443" i="6"/>
  <c r="I443" i="6"/>
  <c r="J443" i="6"/>
  <c r="L443" i="6"/>
  <c r="L439" i="6" s="1"/>
  <c r="M443" i="6"/>
  <c r="N443" i="6"/>
  <c r="J472" i="6" s="1"/>
  <c r="O443" i="6"/>
  <c r="B444" i="6"/>
  <c r="C444" i="6"/>
  <c r="D444" i="6"/>
  <c r="E444" i="6"/>
  <c r="F444" i="6"/>
  <c r="G444" i="6"/>
  <c r="H444" i="6"/>
  <c r="H442" i="6" s="1"/>
  <c r="I444" i="6"/>
  <c r="K444" i="6"/>
  <c r="L444" i="6"/>
  <c r="M444" i="6"/>
  <c r="N444" i="6"/>
  <c r="O444" i="6"/>
  <c r="C445" i="6"/>
  <c r="D445" i="6"/>
  <c r="E445" i="6"/>
  <c r="F445" i="6"/>
  <c r="G445" i="6"/>
  <c r="H445" i="6"/>
  <c r="I445" i="6"/>
  <c r="J445" i="6"/>
  <c r="L445" i="6"/>
  <c r="M445" i="6"/>
  <c r="N445" i="6"/>
  <c r="J474" i="6" s="1"/>
  <c r="O445" i="6"/>
  <c r="B446" i="6"/>
  <c r="C446" i="6"/>
  <c r="D446" i="6"/>
  <c r="E446" i="6"/>
  <c r="F446" i="6"/>
  <c r="G446" i="6"/>
  <c r="H446" i="6"/>
  <c r="I446" i="6"/>
  <c r="K446" i="6"/>
  <c r="L446" i="6"/>
  <c r="M446" i="6"/>
  <c r="N446" i="6"/>
  <c r="O446" i="6"/>
  <c r="C447" i="6"/>
  <c r="D447" i="6"/>
  <c r="E447" i="6"/>
  <c r="F447" i="6"/>
  <c r="G447" i="6"/>
  <c r="H447" i="6"/>
  <c r="I447" i="6"/>
  <c r="J447" i="6"/>
  <c r="L447" i="6"/>
  <c r="L441" i="6" s="1"/>
  <c r="M447" i="6"/>
  <c r="N447" i="6"/>
  <c r="N441" i="6" s="1"/>
  <c r="O447" i="6"/>
  <c r="B448" i="6"/>
  <c r="C448" i="6"/>
  <c r="D448" i="6"/>
  <c r="E448" i="6"/>
  <c r="F448" i="6"/>
  <c r="G448" i="6"/>
  <c r="H448" i="6"/>
  <c r="I448" i="6"/>
  <c r="K448" i="6"/>
  <c r="L448" i="6"/>
  <c r="M448" i="6"/>
  <c r="N448" i="6"/>
  <c r="O448" i="6"/>
  <c r="K477" i="6" s="1"/>
  <c r="C449" i="6"/>
  <c r="D449" i="6"/>
  <c r="E449" i="6"/>
  <c r="F449" i="6"/>
  <c r="G449" i="6"/>
  <c r="H449" i="6"/>
  <c r="I449" i="6"/>
  <c r="J449" i="6"/>
  <c r="L449" i="6"/>
  <c r="M449" i="6"/>
  <c r="N449" i="6"/>
  <c r="J478" i="6" s="1"/>
  <c r="O449" i="6"/>
  <c r="B450" i="6"/>
  <c r="C450" i="6"/>
  <c r="D450" i="6"/>
  <c r="E450" i="6"/>
  <c r="F450" i="6"/>
  <c r="G450" i="6"/>
  <c r="H450" i="6"/>
  <c r="I450" i="6"/>
  <c r="K450" i="6"/>
  <c r="L450" i="6"/>
  <c r="M450" i="6"/>
  <c r="N450" i="6"/>
  <c r="O450" i="6"/>
  <c r="C451" i="6"/>
  <c r="D451" i="6"/>
  <c r="E451" i="6"/>
  <c r="F451" i="6"/>
  <c r="G451" i="6"/>
  <c r="H451" i="6"/>
  <c r="I451" i="6"/>
  <c r="J451" i="6"/>
  <c r="L451" i="6"/>
  <c r="M451" i="6"/>
  <c r="N451" i="6"/>
  <c r="J480" i="6" s="1"/>
  <c r="O451" i="6"/>
  <c r="B452" i="6"/>
  <c r="C452" i="6"/>
  <c r="D452" i="6"/>
  <c r="E452" i="6"/>
  <c r="F452" i="6"/>
  <c r="G452" i="6"/>
  <c r="H452" i="6"/>
  <c r="I452" i="6"/>
  <c r="K452" i="6"/>
  <c r="L452" i="6"/>
  <c r="M452" i="6"/>
  <c r="N452" i="6"/>
  <c r="O452" i="6"/>
  <c r="K481" i="6" s="1"/>
  <c r="C453" i="6"/>
  <c r="D453" i="6"/>
  <c r="E453" i="6"/>
  <c r="F453" i="6"/>
  <c r="G453" i="6"/>
  <c r="H453" i="6"/>
  <c r="I453" i="6"/>
  <c r="J453" i="6"/>
  <c r="L453" i="6"/>
  <c r="M453" i="6"/>
  <c r="N453" i="6"/>
  <c r="J482" i="6" s="1"/>
  <c r="O453" i="6"/>
  <c r="B454" i="6"/>
  <c r="C454" i="6"/>
  <c r="D454" i="6"/>
  <c r="E454" i="6"/>
  <c r="F454" i="6"/>
  <c r="G454" i="6"/>
  <c r="H454" i="6"/>
  <c r="I454" i="6"/>
  <c r="K454" i="6"/>
  <c r="L454" i="6"/>
  <c r="M454" i="6"/>
  <c r="N454" i="6"/>
  <c r="O454" i="6"/>
  <c r="C455" i="6"/>
  <c r="D455" i="6"/>
  <c r="E455" i="6"/>
  <c r="F455" i="6"/>
  <c r="G455" i="6"/>
  <c r="H455" i="6"/>
  <c r="I455" i="6"/>
  <c r="J455" i="6"/>
  <c r="K455" i="6"/>
  <c r="L455" i="6"/>
  <c r="M455" i="6"/>
  <c r="N455" i="6"/>
  <c r="O455" i="6"/>
  <c r="K484" i="6" s="1"/>
  <c r="B456" i="6"/>
  <c r="C456" i="6"/>
  <c r="D456" i="6"/>
  <c r="E456" i="6"/>
  <c r="F456" i="6"/>
  <c r="G456" i="6"/>
  <c r="H456" i="6"/>
  <c r="I456" i="6"/>
  <c r="L456" i="6"/>
  <c r="J485" i="6" s="1"/>
  <c r="M456" i="6"/>
  <c r="N456" i="6"/>
  <c r="O456" i="6"/>
  <c r="C457" i="6"/>
  <c r="D457" i="6"/>
  <c r="E457" i="6"/>
  <c r="F457" i="6"/>
  <c r="G457" i="6"/>
  <c r="H457" i="6"/>
  <c r="I457" i="6"/>
  <c r="J457" i="6"/>
  <c r="K457" i="6"/>
  <c r="L457" i="6"/>
  <c r="M457" i="6"/>
  <c r="N457" i="6"/>
  <c r="J486" i="6" s="1"/>
  <c r="O457" i="6"/>
  <c r="B458" i="6"/>
  <c r="C458" i="6"/>
  <c r="D458" i="6"/>
  <c r="E458" i="6"/>
  <c r="F458" i="6"/>
  <c r="G458" i="6"/>
  <c r="H458" i="6"/>
  <c r="I458" i="6"/>
  <c r="K458" i="6"/>
  <c r="L458" i="6"/>
  <c r="M458" i="6"/>
  <c r="N458" i="6"/>
  <c r="O458" i="6"/>
  <c r="C459" i="6"/>
  <c r="D459" i="6"/>
  <c r="E459" i="6"/>
  <c r="F459" i="6"/>
  <c r="G459" i="6"/>
  <c r="H459" i="6"/>
  <c r="I459" i="6"/>
  <c r="J459" i="6"/>
  <c r="L459" i="6"/>
  <c r="M459" i="6"/>
  <c r="N459" i="6"/>
  <c r="O459" i="6"/>
  <c r="B460" i="6"/>
  <c r="C460" i="6"/>
  <c r="D460" i="6"/>
  <c r="E460" i="6"/>
  <c r="K460" i="6" s="1"/>
  <c r="F460" i="6"/>
  <c r="G460" i="6"/>
  <c r="H460" i="6"/>
  <c r="I460" i="6"/>
  <c r="L460" i="6"/>
  <c r="J489" i="6" s="1"/>
  <c r="M460" i="6"/>
  <c r="N460" i="6"/>
  <c r="O460" i="6"/>
  <c r="B461" i="6"/>
  <c r="C461" i="6"/>
  <c r="D461" i="6"/>
  <c r="E461" i="6"/>
  <c r="F461" i="6"/>
  <c r="G461" i="6"/>
  <c r="H461" i="6"/>
  <c r="I461" i="6"/>
  <c r="J461" i="6"/>
  <c r="K461" i="6"/>
  <c r="L461" i="6"/>
  <c r="M461" i="6"/>
  <c r="N461" i="6"/>
  <c r="J490" i="6" s="1"/>
  <c r="O461" i="6"/>
  <c r="B462" i="6"/>
  <c r="C462" i="6"/>
  <c r="D462" i="6"/>
  <c r="E462" i="6"/>
  <c r="F462" i="6"/>
  <c r="G462" i="6"/>
  <c r="H462" i="6"/>
  <c r="I462" i="6"/>
  <c r="K462" i="6"/>
  <c r="L462" i="6"/>
  <c r="M462" i="6"/>
  <c r="N462" i="6"/>
  <c r="O462" i="6"/>
  <c r="C463" i="6"/>
  <c r="D463" i="6"/>
  <c r="E463" i="6"/>
  <c r="F463" i="6"/>
  <c r="G463" i="6"/>
  <c r="H463" i="6"/>
  <c r="I463" i="6"/>
  <c r="J463" i="6"/>
  <c r="K463" i="6"/>
  <c r="L463" i="6"/>
  <c r="M463" i="6"/>
  <c r="N463" i="6"/>
  <c r="O463" i="6"/>
  <c r="K492" i="6" s="1"/>
  <c r="B467" i="6"/>
  <c r="D467" i="6"/>
  <c r="F467" i="6"/>
  <c r="H467" i="6"/>
  <c r="L467" i="6"/>
  <c r="N467" i="6"/>
  <c r="B470" i="6"/>
  <c r="B472" i="6"/>
  <c r="B471" i="6" s="1"/>
  <c r="C472" i="6"/>
  <c r="D472" i="6"/>
  <c r="D471" i="6" s="1"/>
  <c r="E472" i="6"/>
  <c r="F472" i="6"/>
  <c r="F471" i="6" s="1"/>
  <c r="G472" i="6"/>
  <c r="H472" i="6"/>
  <c r="I472" i="6"/>
  <c r="L472" i="6"/>
  <c r="L471" i="6" s="1"/>
  <c r="M472" i="6"/>
  <c r="N472" i="6"/>
  <c r="N471" i="6" s="1"/>
  <c r="O472" i="6"/>
  <c r="B473" i="6"/>
  <c r="C473" i="6"/>
  <c r="D473" i="6"/>
  <c r="E473" i="6"/>
  <c r="F473" i="6"/>
  <c r="G473" i="6"/>
  <c r="H473" i="6"/>
  <c r="I473" i="6"/>
  <c r="J473" i="6"/>
  <c r="L473" i="6"/>
  <c r="M473" i="6"/>
  <c r="N473" i="6"/>
  <c r="O473" i="6"/>
  <c r="B474" i="6"/>
  <c r="C474" i="6"/>
  <c r="K474" i="6" s="1"/>
  <c r="D474" i="6"/>
  <c r="E474" i="6"/>
  <c r="F474" i="6"/>
  <c r="G474" i="6"/>
  <c r="H474" i="6"/>
  <c r="I474" i="6"/>
  <c r="L474" i="6"/>
  <c r="M474" i="6"/>
  <c r="N474" i="6"/>
  <c r="O474" i="6"/>
  <c r="B475" i="6"/>
  <c r="C475" i="6"/>
  <c r="D475" i="6"/>
  <c r="E475" i="6"/>
  <c r="F475" i="6"/>
  <c r="G475" i="6"/>
  <c r="H475" i="6"/>
  <c r="I475" i="6"/>
  <c r="J475" i="6"/>
  <c r="L475" i="6"/>
  <c r="M475" i="6"/>
  <c r="M504" i="6" s="1"/>
  <c r="N475" i="6"/>
  <c r="O475" i="6"/>
  <c r="B476" i="6"/>
  <c r="C476" i="6"/>
  <c r="D476" i="6"/>
  <c r="E476" i="6"/>
  <c r="F476" i="6"/>
  <c r="F470" i="6" s="1"/>
  <c r="G476" i="6"/>
  <c r="H476" i="6"/>
  <c r="H470" i="6" s="1"/>
  <c r="I476" i="6"/>
  <c r="L476" i="6"/>
  <c r="L470" i="6" s="1"/>
  <c r="L499" i="6" s="1"/>
  <c r="M476" i="6"/>
  <c r="N476" i="6"/>
  <c r="N470" i="6" s="1"/>
  <c r="O476" i="6"/>
  <c r="B477" i="6"/>
  <c r="C477" i="6"/>
  <c r="D477" i="6"/>
  <c r="E477" i="6"/>
  <c r="F477" i="6"/>
  <c r="G477" i="6"/>
  <c r="H477" i="6"/>
  <c r="I477" i="6"/>
  <c r="J477" i="6"/>
  <c r="L477" i="6"/>
  <c r="M477" i="6"/>
  <c r="N477" i="6"/>
  <c r="O477" i="6"/>
  <c r="B478" i="6"/>
  <c r="C478" i="6"/>
  <c r="K478" i="6" s="1"/>
  <c r="D478" i="6"/>
  <c r="E478" i="6"/>
  <c r="F478" i="6"/>
  <c r="G478" i="6"/>
  <c r="H478" i="6"/>
  <c r="I478" i="6"/>
  <c r="L478" i="6"/>
  <c r="M478" i="6"/>
  <c r="N478" i="6"/>
  <c r="O478" i="6"/>
  <c r="B479" i="6"/>
  <c r="C479" i="6"/>
  <c r="D479" i="6"/>
  <c r="E479" i="6"/>
  <c r="F479" i="6"/>
  <c r="G479" i="6"/>
  <c r="H479" i="6"/>
  <c r="I479" i="6"/>
  <c r="J479" i="6"/>
  <c r="L479" i="6"/>
  <c r="M479" i="6"/>
  <c r="M508" i="6" s="1"/>
  <c r="N479" i="6"/>
  <c r="O479" i="6"/>
  <c r="B480" i="6"/>
  <c r="C480" i="6"/>
  <c r="D480" i="6"/>
  <c r="E480" i="6"/>
  <c r="F480" i="6"/>
  <c r="G480" i="6"/>
  <c r="H480" i="6"/>
  <c r="I480" i="6"/>
  <c r="L480" i="6"/>
  <c r="M480" i="6"/>
  <c r="N480" i="6"/>
  <c r="O480" i="6"/>
  <c r="B481" i="6"/>
  <c r="C481" i="6"/>
  <c r="D481" i="6"/>
  <c r="E481" i="6"/>
  <c r="F481" i="6"/>
  <c r="G481" i="6"/>
  <c r="H481" i="6"/>
  <c r="I481" i="6"/>
  <c r="J481" i="6"/>
  <c r="L481" i="6"/>
  <c r="M481" i="6"/>
  <c r="M510" i="6" s="1"/>
  <c r="N481" i="6"/>
  <c r="O481" i="6"/>
  <c r="B482" i="6"/>
  <c r="C482" i="6"/>
  <c r="K482" i="6" s="1"/>
  <c r="D482" i="6"/>
  <c r="E482" i="6"/>
  <c r="F482" i="6"/>
  <c r="G482" i="6"/>
  <c r="H482" i="6"/>
  <c r="I482" i="6"/>
  <c r="L482" i="6"/>
  <c r="M482" i="6"/>
  <c r="N482" i="6"/>
  <c r="O482" i="6"/>
  <c r="B483" i="6"/>
  <c r="C483" i="6"/>
  <c r="D483" i="6"/>
  <c r="E483" i="6"/>
  <c r="F483" i="6"/>
  <c r="G483" i="6"/>
  <c r="H483" i="6"/>
  <c r="I483" i="6"/>
  <c r="J483" i="6"/>
  <c r="L483" i="6"/>
  <c r="M483" i="6"/>
  <c r="N483" i="6"/>
  <c r="O483" i="6"/>
  <c r="B484" i="6"/>
  <c r="C484" i="6"/>
  <c r="D484" i="6"/>
  <c r="J484" i="6" s="1"/>
  <c r="E484" i="6"/>
  <c r="F484" i="6"/>
  <c r="G484" i="6"/>
  <c r="H484" i="6"/>
  <c r="I484" i="6"/>
  <c r="L484" i="6"/>
  <c r="M484" i="6"/>
  <c r="N484" i="6"/>
  <c r="O484" i="6"/>
  <c r="B485" i="6"/>
  <c r="C485" i="6"/>
  <c r="D485" i="6"/>
  <c r="E485" i="6"/>
  <c r="F485" i="6"/>
  <c r="G485" i="6"/>
  <c r="H485" i="6"/>
  <c r="I485" i="6"/>
  <c r="L485" i="6"/>
  <c r="M485" i="6"/>
  <c r="N485" i="6"/>
  <c r="O485" i="6"/>
  <c r="B486" i="6"/>
  <c r="C486" i="6"/>
  <c r="D486" i="6"/>
  <c r="E486" i="6"/>
  <c r="F486" i="6"/>
  <c r="G486" i="6"/>
  <c r="H486" i="6"/>
  <c r="I486" i="6"/>
  <c r="K486" i="6"/>
  <c r="L486" i="6"/>
  <c r="M486" i="6"/>
  <c r="N486" i="6"/>
  <c r="O486" i="6"/>
  <c r="M515" i="6" s="1"/>
  <c r="B487" i="6"/>
  <c r="C487" i="6"/>
  <c r="D487" i="6"/>
  <c r="E487" i="6"/>
  <c r="E471" i="6" s="1"/>
  <c r="F487" i="6"/>
  <c r="G487" i="6"/>
  <c r="H487" i="6"/>
  <c r="I487" i="6"/>
  <c r="J487" i="6"/>
  <c r="L487" i="6"/>
  <c r="M487" i="6"/>
  <c r="N487" i="6"/>
  <c r="O487" i="6"/>
  <c r="B488" i="6"/>
  <c r="C488" i="6"/>
  <c r="D488" i="6"/>
  <c r="J488" i="6" s="1"/>
  <c r="E488" i="6"/>
  <c r="F488" i="6"/>
  <c r="G488" i="6"/>
  <c r="H488" i="6"/>
  <c r="I488" i="6"/>
  <c r="K488" i="6"/>
  <c r="L488" i="6"/>
  <c r="M488" i="6"/>
  <c r="N488" i="6"/>
  <c r="O488" i="6"/>
  <c r="M517" i="6" s="1"/>
  <c r="B489" i="6"/>
  <c r="C489" i="6"/>
  <c r="D489" i="6"/>
  <c r="E489" i="6"/>
  <c r="F489" i="6"/>
  <c r="G489" i="6"/>
  <c r="H489" i="6"/>
  <c r="I489" i="6"/>
  <c r="L489" i="6"/>
  <c r="M489" i="6"/>
  <c r="M518" i="6" s="1"/>
  <c r="N489" i="6"/>
  <c r="O489" i="6"/>
  <c r="B490" i="6"/>
  <c r="C490" i="6"/>
  <c r="D490" i="6"/>
  <c r="E490" i="6"/>
  <c r="F490" i="6"/>
  <c r="G490" i="6"/>
  <c r="H490" i="6"/>
  <c r="I490" i="6"/>
  <c r="L490" i="6"/>
  <c r="M490" i="6"/>
  <c r="N490" i="6"/>
  <c r="O490" i="6"/>
  <c r="B491" i="6"/>
  <c r="C491" i="6"/>
  <c r="D491" i="6"/>
  <c r="E491" i="6"/>
  <c r="F491" i="6"/>
  <c r="G491" i="6"/>
  <c r="H491" i="6"/>
  <c r="I491" i="6"/>
  <c r="J491" i="6"/>
  <c r="L491" i="6"/>
  <c r="M491" i="6"/>
  <c r="N491" i="6"/>
  <c r="O491" i="6"/>
  <c r="B492" i="6"/>
  <c r="C492" i="6"/>
  <c r="D492" i="6"/>
  <c r="J492" i="6" s="1"/>
  <c r="E492" i="6"/>
  <c r="F492" i="6"/>
  <c r="G492" i="6"/>
  <c r="H492" i="6"/>
  <c r="I492" i="6"/>
  <c r="L492" i="6"/>
  <c r="M492" i="6"/>
  <c r="N492" i="6"/>
  <c r="O492" i="6"/>
  <c r="B496" i="6"/>
  <c r="D496" i="6"/>
  <c r="F496" i="6"/>
  <c r="H496" i="6"/>
  <c r="L496" i="6" s="1"/>
  <c r="J496" i="6"/>
  <c r="N496" i="6"/>
  <c r="B501" i="6"/>
  <c r="C501" i="6"/>
  <c r="D501" i="6"/>
  <c r="E501" i="6"/>
  <c r="F501" i="6"/>
  <c r="G501" i="6"/>
  <c r="H501" i="6"/>
  <c r="I501" i="6"/>
  <c r="J501" i="6"/>
  <c r="K501" i="6"/>
  <c r="L501" i="6"/>
  <c r="N501" i="6"/>
  <c r="O501" i="6"/>
  <c r="B502" i="6"/>
  <c r="B500" i="6" s="1"/>
  <c r="C502" i="6"/>
  <c r="D502" i="6"/>
  <c r="E502" i="6"/>
  <c r="F502" i="6"/>
  <c r="F500" i="6" s="1"/>
  <c r="G502" i="6"/>
  <c r="H502" i="6"/>
  <c r="I502" i="6"/>
  <c r="J502" i="6"/>
  <c r="J500" i="6" s="1"/>
  <c r="K502" i="6"/>
  <c r="M502" i="6"/>
  <c r="N502" i="6"/>
  <c r="N500" i="6" s="1"/>
  <c r="O502" i="6"/>
  <c r="B503" i="6"/>
  <c r="C503" i="6"/>
  <c r="B497" i="6" s="1"/>
  <c r="D503" i="6"/>
  <c r="E503" i="6"/>
  <c r="F503" i="6"/>
  <c r="G503" i="6"/>
  <c r="H503" i="6"/>
  <c r="I503" i="6"/>
  <c r="J503" i="6"/>
  <c r="K503" i="6"/>
  <c r="L503" i="6"/>
  <c r="N503" i="6"/>
  <c r="O503" i="6"/>
  <c r="B504" i="6"/>
  <c r="L504" i="6" s="1"/>
  <c r="C504" i="6"/>
  <c r="D504" i="6"/>
  <c r="E504" i="6"/>
  <c r="F504" i="6"/>
  <c r="G504" i="6"/>
  <c r="H504" i="6"/>
  <c r="I504" i="6"/>
  <c r="J504" i="6"/>
  <c r="K504" i="6"/>
  <c r="N504" i="6"/>
  <c r="O504" i="6"/>
  <c r="B505" i="6"/>
  <c r="B499" i="6" s="1"/>
  <c r="C505" i="6"/>
  <c r="D505" i="6"/>
  <c r="D499" i="6" s="1"/>
  <c r="E505" i="6"/>
  <c r="F505" i="6"/>
  <c r="F499" i="6" s="1"/>
  <c r="G505" i="6"/>
  <c r="H505" i="6"/>
  <c r="H499" i="6" s="1"/>
  <c r="I505" i="6"/>
  <c r="J505" i="6"/>
  <c r="J499" i="6" s="1"/>
  <c r="K505" i="6"/>
  <c r="L505" i="6"/>
  <c r="N505" i="6"/>
  <c r="N499" i="6" s="1"/>
  <c r="O505" i="6"/>
  <c r="O499" i="6" s="1"/>
  <c r="B506" i="6"/>
  <c r="L506" i="6" s="1"/>
  <c r="C506" i="6"/>
  <c r="D506" i="6"/>
  <c r="E506" i="6"/>
  <c r="F506" i="6"/>
  <c r="G506" i="6"/>
  <c r="H506" i="6"/>
  <c r="I506" i="6"/>
  <c r="J506" i="6"/>
  <c r="K506" i="6"/>
  <c r="M506" i="6"/>
  <c r="N506" i="6"/>
  <c r="O506" i="6"/>
  <c r="B507" i="6"/>
  <c r="C507" i="6"/>
  <c r="D507" i="6"/>
  <c r="E507" i="6"/>
  <c r="F507" i="6"/>
  <c r="G507" i="6"/>
  <c r="H507" i="6"/>
  <c r="I507" i="6"/>
  <c r="J507" i="6"/>
  <c r="K507" i="6"/>
  <c r="K499" i="6" s="1"/>
  <c r="L507" i="6"/>
  <c r="N507" i="6"/>
  <c r="O507" i="6"/>
  <c r="B508" i="6"/>
  <c r="C508" i="6"/>
  <c r="D508" i="6"/>
  <c r="E508" i="6"/>
  <c r="F508" i="6"/>
  <c r="G508" i="6"/>
  <c r="H508" i="6"/>
  <c r="I508" i="6"/>
  <c r="J508" i="6"/>
  <c r="K508" i="6"/>
  <c r="L508" i="6"/>
  <c r="N508" i="6"/>
  <c r="O508" i="6"/>
  <c r="B509" i="6"/>
  <c r="C509" i="6"/>
  <c r="D509" i="6"/>
  <c r="E509" i="6"/>
  <c r="F509" i="6"/>
  <c r="G509" i="6"/>
  <c r="H509" i="6"/>
  <c r="I509" i="6"/>
  <c r="J509" i="6"/>
  <c r="K509" i="6"/>
  <c r="L509" i="6"/>
  <c r="N509" i="6"/>
  <c r="O509" i="6"/>
  <c r="B510" i="6"/>
  <c r="L510" i="6" s="1"/>
  <c r="C510" i="6"/>
  <c r="D510" i="6"/>
  <c r="E510" i="6"/>
  <c r="E500" i="6" s="1"/>
  <c r="F510" i="6"/>
  <c r="G510" i="6"/>
  <c r="H510" i="6"/>
  <c r="I510" i="6"/>
  <c r="J510" i="6"/>
  <c r="K510" i="6"/>
  <c r="N510" i="6"/>
  <c r="O510" i="6"/>
  <c r="B511" i="6"/>
  <c r="C511" i="6"/>
  <c r="D511" i="6"/>
  <c r="E511" i="6"/>
  <c r="F511" i="6"/>
  <c r="G511" i="6"/>
  <c r="H511" i="6"/>
  <c r="I511" i="6"/>
  <c r="J511" i="6"/>
  <c r="K511" i="6"/>
  <c r="L511" i="6"/>
  <c r="N511" i="6"/>
  <c r="O511" i="6"/>
  <c r="B512" i="6"/>
  <c r="L512" i="6" s="1"/>
  <c r="C512" i="6"/>
  <c r="D512" i="6"/>
  <c r="E512" i="6"/>
  <c r="F512" i="6"/>
  <c r="G512" i="6"/>
  <c r="H512" i="6"/>
  <c r="I512" i="6"/>
  <c r="J512" i="6"/>
  <c r="K512" i="6"/>
  <c r="N512" i="6"/>
  <c r="O512" i="6"/>
  <c r="B513" i="6"/>
  <c r="C513" i="6"/>
  <c r="D513" i="6"/>
  <c r="E513" i="6"/>
  <c r="F513" i="6"/>
  <c r="G513" i="6"/>
  <c r="H513" i="6"/>
  <c r="I513" i="6"/>
  <c r="J513" i="6"/>
  <c r="K513" i="6"/>
  <c r="L513" i="6"/>
  <c r="N513" i="6"/>
  <c r="O513" i="6"/>
  <c r="B514" i="6"/>
  <c r="L514" i="6" s="1"/>
  <c r="C514" i="6"/>
  <c r="D514" i="6"/>
  <c r="E514" i="6"/>
  <c r="M514" i="6" s="1"/>
  <c r="F514" i="6"/>
  <c r="G514" i="6"/>
  <c r="H514" i="6"/>
  <c r="I514" i="6"/>
  <c r="J514" i="6"/>
  <c r="K514" i="6"/>
  <c r="N514" i="6"/>
  <c r="O514" i="6"/>
  <c r="B515" i="6"/>
  <c r="C515" i="6"/>
  <c r="D515" i="6"/>
  <c r="E515" i="6"/>
  <c r="F515" i="6"/>
  <c r="G515" i="6"/>
  <c r="H515" i="6"/>
  <c r="I515" i="6"/>
  <c r="J515" i="6"/>
  <c r="K515" i="6"/>
  <c r="L515" i="6"/>
  <c r="N515" i="6"/>
  <c r="O515" i="6"/>
  <c r="B516" i="6"/>
  <c r="L516" i="6" s="1"/>
  <c r="C516" i="6"/>
  <c r="D516" i="6"/>
  <c r="E516" i="6"/>
  <c r="F516" i="6"/>
  <c r="G516" i="6"/>
  <c r="H516" i="6"/>
  <c r="I516" i="6"/>
  <c r="J516" i="6"/>
  <c r="K516" i="6"/>
  <c r="N516" i="6"/>
  <c r="O516" i="6"/>
  <c r="B517" i="6"/>
  <c r="C517" i="6"/>
  <c r="D517" i="6"/>
  <c r="E517" i="6"/>
  <c r="F517" i="6"/>
  <c r="G517" i="6"/>
  <c r="H517" i="6"/>
  <c r="I517" i="6"/>
  <c r="J517" i="6"/>
  <c r="K517" i="6"/>
  <c r="L517" i="6"/>
  <c r="N517" i="6"/>
  <c r="O517" i="6"/>
  <c r="B518" i="6"/>
  <c r="L518" i="6" s="1"/>
  <c r="C518" i="6"/>
  <c r="D518" i="6"/>
  <c r="E518" i="6"/>
  <c r="F518" i="6"/>
  <c r="G518" i="6"/>
  <c r="H518" i="6"/>
  <c r="I518" i="6"/>
  <c r="J518" i="6"/>
  <c r="K518" i="6"/>
  <c r="N518" i="6"/>
  <c r="O518" i="6"/>
  <c r="B519" i="6"/>
  <c r="C519" i="6"/>
  <c r="D519" i="6"/>
  <c r="E519" i="6"/>
  <c r="F519" i="6"/>
  <c r="G519" i="6"/>
  <c r="H519" i="6"/>
  <c r="I519" i="6"/>
  <c r="J519" i="6"/>
  <c r="K519" i="6"/>
  <c r="L519" i="6"/>
  <c r="N519" i="6"/>
  <c r="O519" i="6"/>
  <c r="B520" i="6"/>
  <c r="L520" i="6" s="1"/>
  <c r="C520" i="6"/>
  <c r="D520" i="6"/>
  <c r="E520" i="6"/>
  <c r="F520" i="6"/>
  <c r="G520" i="6"/>
  <c r="H520" i="6"/>
  <c r="I520" i="6"/>
  <c r="J520" i="6"/>
  <c r="K520" i="6"/>
  <c r="N520" i="6"/>
  <c r="O520" i="6"/>
  <c r="B521" i="6"/>
  <c r="C521" i="6"/>
  <c r="D521" i="6"/>
  <c r="E521" i="6"/>
  <c r="F521" i="6"/>
  <c r="G521" i="6"/>
  <c r="H521" i="6"/>
  <c r="I521" i="6"/>
  <c r="J521" i="6"/>
  <c r="K521" i="6"/>
  <c r="L521" i="6"/>
  <c r="N521" i="6"/>
  <c r="O521" i="6"/>
  <c r="B525" i="6"/>
  <c r="D525" i="6"/>
  <c r="F554" i="6" s="1"/>
  <c r="F525" i="6"/>
  <c r="H525" i="6"/>
  <c r="J525" i="6"/>
  <c r="L525" i="6"/>
  <c r="N525" i="6"/>
  <c r="B530" i="6"/>
  <c r="B529" i="6" s="1"/>
  <c r="C530" i="6"/>
  <c r="D530" i="6"/>
  <c r="E530" i="6"/>
  <c r="F530" i="6"/>
  <c r="F529" i="6" s="1"/>
  <c r="G530" i="6"/>
  <c r="H530" i="6"/>
  <c r="I530" i="6"/>
  <c r="J530" i="6"/>
  <c r="J529" i="6" s="1"/>
  <c r="K530" i="6"/>
  <c r="L530" i="6"/>
  <c r="M530" i="6"/>
  <c r="N530" i="6"/>
  <c r="N529" i="6" s="1"/>
  <c r="O530" i="6"/>
  <c r="B531" i="6"/>
  <c r="C531" i="6"/>
  <c r="D531" i="6"/>
  <c r="E531" i="6"/>
  <c r="F531" i="6"/>
  <c r="G531" i="6"/>
  <c r="H531" i="6"/>
  <c r="I531" i="6"/>
  <c r="J531" i="6"/>
  <c r="K531" i="6"/>
  <c r="L531" i="6"/>
  <c r="M531" i="6"/>
  <c r="N531" i="6"/>
  <c r="O531" i="6"/>
  <c r="B532" i="6"/>
  <c r="C532" i="6"/>
  <c r="D532" i="6"/>
  <c r="E532" i="6"/>
  <c r="F532" i="6"/>
  <c r="G532" i="6"/>
  <c r="H532" i="6"/>
  <c r="I532" i="6"/>
  <c r="J532" i="6"/>
  <c r="K532" i="6"/>
  <c r="L532" i="6"/>
  <c r="M532" i="6"/>
  <c r="N532" i="6"/>
  <c r="O532" i="6"/>
  <c r="B533" i="6"/>
  <c r="C533" i="6"/>
  <c r="D533" i="6"/>
  <c r="E533" i="6"/>
  <c r="F533" i="6"/>
  <c r="G533" i="6"/>
  <c r="H533" i="6"/>
  <c r="I533" i="6"/>
  <c r="J533" i="6"/>
  <c r="K533" i="6"/>
  <c r="L533" i="6"/>
  <c r="M533" i="6"/>
  <c r="N533" i="6"/>
  <c r="O533" i="6"/>
  <c r="B534" i="6"/>
  <c r="B528" i="6" s="1"/>
  <c r="C534" i="6"/>
  <c r="C528" i="6" s="1"/>
  <c r="D534" i="6"/>
  <c r="D528" i="6" s="1"/>
  <c r="E534" i="6"/>
  <c r="F534" i="6"/>
  <c r="F528" i="6" s="1"/>
  <c r="G534" i="6"/>
  <c r="H534" i="6"/>
  <c r="H528" i="6" s="1"/>
  <c r="I534" i="6"/>
  <c r="J534" i="6"/>
  <c r="J528" i="6" s="1"/>
  <c r="K534" i="6"/>
  <c r="L534" i="6"/>
  <c r="L528" i="6" s="1"/>
  <c r="M534" i="6"/>
  <c r="N534" i="6"/>
  <c r="N528" i="6" s="1"/>
  <c r="O534" i="6"/>
  <c r="B535" i="6"/>
  <c r="C535" i="6"/>
  <c r="D535" i="6"/>
  <c r="E535" i="6"/>
  <c r="F535" i="6"/>
  <c r="G535" i="6"/>
  <c r="H535" i="6"/>
  <c r="I535" i="6"/>
  <c r="J535" i="6"/>
  <c r="K535" i="6"/>
  <c r="L535" i="6"/>
  <c r="M535" i="6"/>
  <c r="N535" i="6"/>
  <c r="O535" i="6"/>
  <c r="B536" i="6"/>
  <c r="C536" i="6"/>
  <c r="D536" i="6"/>
  <c r="E536" i="6"/>
  <c r="F536" i="6"/>
  <c r="G536" i="6"/>
  <c r="H536" i="6"/>
  <c r="I536" i="6"/>
  <c r="J536" i="6"/>
  <c r="K536" i="6"/>
  <c r="L536" i="6"/>
  <c r="M536" i="6"/>
  <c r="N536" i="6"/>
  <c r="O536" i="6"/>
  <c r="B537" i="6"/>
  <c r="C537" i="6"/>
  <c r="D537" i="6"/>
  <c r="E537" i="6"/>
  <c r="F537" i="6"/>
  <c r="G537" i="6"/>
  <c r="H537" i="6"/>
  <c r="I537" i="6"/>
  <c r="J537" i="6"/>
  <c r="K537" i="6"/>
  <c r="L537" i="6"/>
  <c r="M537" i="6"/>
  <c r="N537" i="6"/>
  <c r="O537" i="6"/>
  <c r="B538" i="6"/>
  <c r="C538" i="6"/>
  <c r="D538" i="6"/>
  <c r="E538" i="6"/>
  <c r="F538" i="6"/>
  <c r="G538" i="6"/>
  <c r="H538" i="6"/>
  <c r="I538" i="6"/>
  <c r="J538" i="6"/>
  <c r="K538" i="6"/>
  <c r="L538" i="6"/>
  <c r="M538" i="6"/>
  <c r="N538" i="6"/>
  <c r="O538" i="6"/>
  <c r="B539" i="6"/>
  <c r="C539" i="6"/>
  <c r="D539" i="6"/>
  <c r="E539" i="6"/>
  <c r="E529" i="6" s="1"/>
  <c r="F539" i="6"/>
  <c r="G539" i="6"/>
  <c r="H539" i="6"/>
  <c r="I539" i="6"/>
  <c r="J539" i="6"/>
  <c r="K539" i="6"/>
  <c r="L539" i="6"/>
  <c r="M539" i="6"/>
  <c r="N539" i="6"/>
  <c r="O539" i="6"/>
  <c r="B540" i="6"/>
  <c r="C540" i="6"/>
  <c r="D540" i="6"/>
  <c r="E540" i="6"/>
  <c r="F540" i="6"/>
  <c r="G540" i="6"/>
  <c r="H540" i="6"/>
  <c r="I540" i="6"/>
  <c r="J540" i="6"/>
  <c r="K540" i="6"/>
  <c r="L540" i="6"/>
  <c r="M540" i="6"/>
  <c r="N540" i="6"/>
  <c r="O540" i="6"/>
  <c r="B541" i="6"/>
  <c r="C541" i="6"/>
  <c r="D541" i="6"/>
  <c r="E541" i="6"/>
  <c r="F541" i="6"/>
  <c r="G541" i="6"/>
  <c r="H541" i="6"/>
  <c r="I541" i="6"/>
  <c r="J541" i="6"/>
  <c r="K541" i="6"/>
  <c r="L541" i="6"/>
  <c r="M541" i="6"/>
  <c r="N541" i="6"/>
  <c r="O541" i="6"/>
  <c r="B542" i="6"/>
  <c r="C542" i="6"/>
  <c r="D542" i="6"/>
  <c r="E542" i="6"/>
  <c r="F542" i="6"/>
  <c r="G542" i="6"/>
  <c r="H542" i="6"/>
  <c r="I542" i="6"/>
  <c r="J542" i="6"/>
  <c r="K542" i="6"/>
  <c r="L542" i="6"/>
  <c r="M542" i="6"/>
  <c r="N542" i="6"/>
  <c r="O542" i="6"/>
  <c r="B543" i="6"/>
  <c r="C543" i="6"/>
  <c r="D543" i="6"/>
  <c r="E543" i="6"/>
  <c r="F543" i="6"/>
  <c r="G543" i="6"/>
  <c r="H543" i="6"/>
  <c r="I543" i="6"/>
  <c r="J543" i="6"/>
  <c r="K543" i="6"/>
  <c r="L543" i="6"/>
  <c r="M543" i="6"/>
  <c r="N543" i="6"/>
  <c r="O543" i="6"/>
  <c r="B544" i="6"/>
  <c r="C544" i="6"/>
  <c r="D544" i="6"/>
  <c r="E544" i="6"/>
  <c r="F544" i="6"/>
  <c r="G544" i="6"/>
  <c r="H544" i="6"/>
  <c r="I544" i="6"/>
  <c r="J544" i="6"/>
  <c r="K544" i="6"/>
  <c r="L544" i="6"/>
  <c r="M544" i="6"/>
  <c r="N544" i="6"/>
  <c r="O544" i="6"/>
  <c r="B545" i="6"/>
  <c r="C545" i="6"/>
  <c r="D545" i="6"/>
  <c r="E545" i="6"/>
  <c r="F545" i="6"/>
  <c r="G545" i="6"/>
  <c r="H545" i="6"/>
  <c r="I545" i="6"/>
  <c r="J545" i="6"/>
  <c r="K545" i="6"/>
  <c r="L545" i="6"/>
  <c r="M545" i="6"/>
  <c r="N545" i="6"/>
  <c r="O545" i="6"/>
  <c r="B546" i="6"/>
  <c r="C546" i="6"/>
  <c r="D546" i="6"/>
  <c r="E546" i="6"/>
  <c r="F546" i="6"/>
  <c r="G546" i="6"/>
  <c r="H546" i="6"/>
  <c r="I546" i="6"/>
  <c r="J546" i="6"/>
  <c r="K546" i="6"/>
  <c r="L546" i="6"/>
  <c r="M546" i="6"/>
  <c r="N546" i="6"/>
  <c r="O546" i="6"/>
  <c r="B547" i="6"/>
  <c r="C547" i="6"/>
  <c r="D547" i="6"/>
  <c r="E547" i="6"/>
  <c r="F547" i="6"/>
  <c r="G547" i="6"/>
  <c r="H547" i="6"/>
  <c r="I547" i="6"/>
  <c r="J547" i="6"/>
  <c r="K547" i="6"/>
  <c r="L547" i="6"/>
  <c r="M547" i="6"/>
  <c r="N547" i="6"/>
  <c r="O547" i="6"/>
  <c r="B548" i="6"/>
  <c r="C548" i="6"/>
  <c r="D548" i="6"/>
  <c r="E548" i="6"/>
  <c r="F548" i="6"/>
  <c r="G548" i="6"/>
  <c r="H548" i="6"/>
  <c r="I548" i="6"/>
  <c r="J548" i="6"/>
  <c r="K548" i="6"/>
  <c r="L548" i="6"/>
  <c r="M548" i="6"/>
  <c r="N548" i="6"/>
  <c r="O548" i="6"/>
  <c r="B549" i="6"/>
  <c r="C549" i="6"/>
  <c r="D549" i="6"/>
  <c r="E549" i="6"/>
  <c r="F549" i="6"/>
  <c r="G549" i="6"/>
  <c r="H549" i="6"/>
  <c r="I549" i="6"/>
  <c r="J549" i="6"/>
  <c r="K549" i="6"/>
  <c r="L549" i="6"/>
  <c r="M549" i="6"/>
  <c r="N549" i="6"/>
  <c r="O549" i="6"/>
  <c r="B550" i="6"/>
  <c r="C550" i="6"/>
  <c r="D550" i="6"/>
  <c r="E550" i="6"/>
  <c r="F550" i="6"/>
  <c r="G550" i="6"/>
  <c r="H550" i="6"/>
  <c r="I550" i="6"/>
  <c r="J550" i="6"/>
  <c r="K550" i="6"/>
  <c r="L550" i="6"/>
  <c r="M550" i="6"/>
  <c r="N550" i="6"/>
  <c r="O550" i="6"/>
  <c r="B554" i="6"/>
  <c r="D554" i="6"/>
  <c r="H554" i="6"/>
  <c r="D583" i="6" s="1"/>
  <c r="J554" i="6"/>
  <c r="L554" i="6"/>
  <c r="N554" i="6"/>
  <c r="J555" i="6"/>
  <c r="O557" i="6"/>
  <c r="B559" i="6"/>
  <c r="B558" i="6" s="1"/>
  <c r="C559" i="6"/>
  <c r="B555" i="6" s="1"/>
  <c r="D559" i="6"/>
  <c r="E559" i="6"/>
  <c r="F559" i="6"/>
  <c r="H559" i="6"/>
  <c r="I559" i="6"/>
  <c r="J559" i="6"/>
  <c r="J558" i="6" s="1"/>
  <c r="K559" i="6"/>
  <c r="L559" i="6"/>
  <c r="M559" i="6"/>
  <c r="N559" i="6"/>
  <c r="N558" i="6" s="1"/>
  <c r="O559" i="6"/>
  <c r="B560" i="6"/>
  <c r="C560" i="6"/>
  <c r="D560" i="6"/>
  <c r="F560" i="6" s="1"/>
  <c r="E560" i="6"/>
  <c r="E558" i="6" s="1"/>
  <c r="H560" i="6"/>
  <c r="I560" i="6"/>
  <c r="J560" i="6"/>
  <c r="K560" i="6"/>
  <c r="L560" i="6"/>
  <c r="M560" i="6"/>
  <c r="M558" i="6" s="1"/>
  <c r="N560" i="6"/>
  <c r="O560" i="6"/>
  <c r="B561" i="6"/>
  <c r="C561" i="6"/>
  <c r="D561" i="6"/>
  <c r="E561" i="6"/>
  <c r="F561" i="6"/>
  <c r="H561" i="6"/>
  <c r="I561" i="6"/>
  <c r="J561" i="6"/>
  <c r="K561" i="6"/>
  <c r="L561" i="6"/>
  <c r="M561" i="6"/>
  <c r="N561" i="6"/>
  <c r="O561" i="6"/>
  <c r="B562" i="6"/>
  <c r="C562" i="6"/>
  <c r="D562" i="6"/>
  <c r="F562" i="6" s="1"/>
  <c r="E562" i="6"/>
  <c r="H562" i="6"/>
  <c r="I562" i="6"/>
  <c r="J562" i="6"/>
  <c r="K562" i="6"/>
  <c r="L562" i="6"/>
  <c r="M562" i="6"/>
  <c r="N562" i="6"/>
  <c r="O562" i="6"/>
  <c r="B563" i="6"/>
  <c r="B557" i="6" s="1"/>
  <c r="C563" i="6"/>
  <c r="C557" i="6" s="1"/>
  <c r="D563" i="6"/>
  <c r="D557" i="6" s="1"/>
  <c r="E563" i="6"/>
  <c r="F563" i="6"/>
  <c r="H563" i="6"/>
  <c r="H557" i="6" s="1"/>
  <c r="I563" i="6"/>
  <c r="J563" i="6"/>
  <c r="J557" i="6" s="1"/>
  <c r="K563" i="6"/>
  <c r="K557" i="6" s="1"/>
  <c r="L563" i="6"/>
  <c r="L557" i="6" s="1"/>
  <c r="M563" i="6"/>
  <c r="N563" i="6"/>
  <c r="N557" i="6" s="1"/>
  <c r="O563" i="6"/>
  <c r="B564" i="6"/>
  <c r="C564" i="6"/>
  <c r="D564" i="6"/>
  <c r="F564" i="6" s="1"/>
  <c r="E564" i="6"/>
  <c r="H564" i="6"/>
  <c r="I564" i="6"/>
  <c r="J564" i="6"/>
  <c r="K564" i="6"/>
  <c r="L564" i="6"/>
  <c r="M564" i="6"/>
  <c r="N564" i="6"/>
  <c r="O564" i="6"/>
  <c r="B565" i="6"/>
  <c r="C565" i="6"/>
  <c r="D565" i="6"/>
  <c r="E565" i="6"/>
  <c r="F565" i="6"/>
  <c r="H565" i="6"/>
  <c r="I565" i="6"/>
  <c r="J565" i="6"/>
  <c r="K565" i="6"/>
  <c r="L565" i="6"/>
  <c r="M565" i="6"/>
  <c r="N565" i="6"/>
  <c r="O565" i="6"/>
  <c r="B566" i="6"/>
  <c r="C566" i="6"/>
  <c r="D566" i="6"/>
  <c r="F566" i="6" s="1"/>
  <c r="E566" i="6"/>
  <c r="H566" i="6"/>
  <c r="I566" i="6"/>
  <c r="I558" i="6" s="1"/>
  <c r="J566" i="6"/>
  <c r="K566" i="6"/>
  <c r="L566" i="6"/>
  <c r="M566" i="6"/>
  <c r="N566" i="6"/>
  <c r="O566" i="6"/>
  <c r="B567" i="6"/>
  <c r="C567" i="6"/>
  <c r="D567" i="6"/>
  <c r="E567" i="6"/>
  <c r="F567" i="6"/>
  <c r="H567" i="6"/>
  <c r="I567" i="6"/>
  <c r="J567" i="6"/>
  <c r="K567" i="6"/>
  <c r="L567" i="6"/>
  <c r="M567" i="6"/>
  <c r="N567" i="6"/>
  <c r="O567" i="6"/>
  <c r="B568" i="6"/>
  <c r="C568" i="6"/>
  <c r="D568" i="6"/>
  <c r="F568" i="6" s="1"/>
  <c r="E568" i="6"/>
  <c r="H568" i="6"/>
  <c r="I568" i="6"/>
  <c r="J568" i="6"/>
  <c r="K568" i="6"/>
  <c r="L568" i="6"/>
  <c r="M568" i="6"/>
  <c r="N568" i="6"/>
  <c r="O568" i="6"/>
  <c r="B569" i="6"/>
  <c r="C569" i="6"/>
  <c r="D569" i="6"/>
  <c r="E569" i="6"/>
  <c r="F569" i="6"/>
  <c r="H569" i="6"/>
  <c r="I569" i="6"/>
  <c r="J569" i="6"/>
  <c r="K569" i="6"/>
  <c r="L569" i="6"/>
  <c r="M569" i="6"/>
  <c r="N569" i="6"/>
  <c r="O569" i="6"/>
  <c r="B570" i="6"/>
  <c r="C570" i="6"/>
  <c r="D570" i="6"/>
  <c r="F570" i="6" s="1"/>
  <c r="E570" i="6"/>
  <c r="H570" i="6"/>
  <c r="I570" i="6"/>
  <c r="J570" i="6"/>
  <c r="K570" i="6"/>
  <c r="L570" i="6"/>
  <c r="M570" i="6"/>
  <c r="N570" i="6"/>
  <c r="O570" i="6"/>
  <c r="B571" i="6"/>
  <c r="C571" i="6"/>
  <c r="D571" i="6"/>
  <c r="E571" i="6"/>
  <c r="F571" i="6"/>
  <c r="H571" i="6"/>
  <c r="I571" i="6"/>
  <c r="J571" i="6"/>
  <c r="K571" i="6"/>
  <c r="L571" i="6"/>
  <c r="M571" i="6"/>
  <c r="N571" i="6"/>
  <c r="O571" i="6"/>
  <c r="B572" i="6"/>
  <c r="C572" i="6"/>
  <c r="D572" i="6"/>
  <c r="F572" i="6" s="1"/>
  <c r="E572" i="6"/>
  <c r="H572" i="6"/>
  <c r="I572" i="6"/>
  <c r="J572" i="6"/>
  <c r="K572" i="6"/>
  <c r="L572" i="6"/>
  <c r="M572" i="6"/>
  <c r="N572" i="6"/>
  <c r="O572" i="6"/>
  <c r="B573" i="6"/>
  <c r="C573" i="6"/>
  <c r="D573" i="6"/>
  <c r="E573" i="6"/>
  <c r="F573" i="6"/>
  <c r="H573" i="6"/>
  <c r="I573" i="6"/>
  <c r="J573" i="6"/>
  <c r="K573" i="6"/>
  <c r="L573" i="6"/>
  <c r="M573" i="6"/>
  <c r="N573" i="6"/>
  <c r="O573" i="6"/>
  <c r="B574" i="6"/>
  <c r="C574" i="6"/>
  <c r="D574" i="6"/>
  <c r="F574" i="6" s="1"/>
  <c r="E574" i="6"/>
  <c r="H574" i="6"/>
  <c r="I574" i="6"/>
  <c r="J574" i="6"/>
  <c r="K574" i="6"/>
  <c r="L574" i="6"/>
  <c r="M574" i="6"/>
  <c r="N574" i="6"/>
  <c r="O574" i="6"/>
  <c r="B575" i="6"/>
  <c r="C575" i="6"/>
  <c r="D575" i="6"/>
  <c r="E575" i="6"/>
  <c r="F575" i="6"/>
  <c r="H575" i="6"/>
  <c r="I575" i="6"/>
  <c r="J575" i="6"/>
  <c r="K575" i="6"/>
  <c r="L575" i="6"/>
  <c r="M575" i="6"/>
  <c r="N575" i="6"/>
  <c r="O575" i="6"/>
  <c r="B576" i="6"/>
  <c r="C576" i="6"/>
  <c r="D576" i="6"/>
  <c r="F576" i="6" s="1"/>
  <c r="E576" i="6"/>
  <c r="H576" i="6"/>
  <c r="I576" i="6"/>
  <c r="J576" i="6"/>
  <c r="K576" i="6"/>
  <c r="L576" i="6"/>
  <c r="M576" i="6"/>
  <c r="N576" i="6"/>
  <c r="O576" i="6"/>
  <c r="B577" i="6"/>
  <c r="C577" i="6"/>
  <c r="D577" i="6"/>
  <c r="E577" i="6"/>
  <c r="F577" i="6"/>
  <c r="H577" i="6"/>
  <c r="I577" i="6"/>
  <c r="J577" i="6"/>
  <c r="K577" i="6"/>
  <c r="L577" i="6"/>
  <c r="M577" i="6"/>
  <c r="N577" i="6"/>
  <c r="O577" i="6"/>
  <c r="B578" i="6"/>
  <c r="C578" i="6"/>
  <c r="D578" i="6"/>
  <c r="F578" i="6" s="1"/>
  <c r="E578" i="6"/>
  <c r="H578" i="6"/>
  <c r="I578" i="6"/>
  <c r="J578" i="6"/>
  <c r="K578" i="6"/>
  <c r="L578" i="6"/>
  <c r="M578" i="6"/>
  <c r="N578" i="6"/>
  <c r="O578" i="6"/>
  <c r="B579" i="6"/>
  <c r="C579" i="6"/>
  <c r="D579" i="6"/>
  <c r="E579" i="6"/>
  <c r="F579" i="6"/>
  <c r="H579" i="6"/>
  <c r="I579" i="6"/>
  <c r="J579" i="6"/>
  <c r="K579" i="6"/>
  <c r="L579" i="6"/>
  <c r="M579" i="6"/>
  <c r="N579" i="6"/>
  <c r="O579" i="6"/>
  <c r="B583" i="6"/>
  <c r="F583" i="6"/>
  <c r="H583" i="6"/>
  <c r="J583" i="6"/>
  <c r="L583" i="6"/>
  <c r="N583" i="6"/>
  <c r="B588" i="6"/>
  <c r="B587" i="6" s="1"/>
  <c r="C588" i="6"/>
  <c r="F588" i="6"/>
  <c r="F587" i="6" s="1"/>
  <c r="G588" i="6"/>
  <c r="H588" i="6"/>
  <c r="I588" i="6"/>
  <c r="J588" i="6"/>
  <c r="J587" i="6" s="1"/>
  <c r="K588" i="6"/>
  <c r="L588" i="6"/>
  <c r="M588" i="6"/>
  <c r="N588" i="6"/>
  <c r="N587" i="6" s="1"/>
  <c r="O588" i="6"/>
  <c r="B589" i="6"/>
  <c r="C589" i="6"/>
  <c r="D589" i="6"/>
  <c r="E589" i="6"/>
  <c r="F589" i="6"/>
  <c r="G589" i="6"/>
  <c r="H589" i="6"/>
  <c r="H587" i="6" s="1"/>
  <c r="I589" i="6"/>
  <c r="J589" i="6"/>
  <c r="K589" i="6"/>
  <c r="L589" i="6"/>
  <c r="M589" i="6"/>
  <c r="M587" i="6" s="1"/>
  <c r="N589" i="6"/>
  <c r="O589" i="6"/>
  <c r="B590" i="6"/>
  <c r="D590" i="6" s="1"/>
  <c r="C590" i="6"/>
  <c r="B584" i="6" s="1"/>
  <c r="F590" i="6"/>
  <c r="G590" i="6"/>
  <c r="H590" i="6"/>
  <c r="I590" i="6"/>
  <c r="J590" i="6"/>
  <c r="K590" i="6"/>
  <c r="L590" i="6"/>
  <c r="M590" i="6"/>
  <c r="N590" i="6"/>
  <c r="O590" i="6"/>
  <c r="B591" i="6"/>
  <c r="C591" i="6"/>
  <c r="D591" i="6"/>
  <c r="E591" i="6"/>
  <c r="F591" i="6"/>
  <c r="G591" i="6"/>
  <c r="H591" i="6"/>
  <c r="I591" i="6"/>
  <c r="J591" i="6"/>
  <c r="K591" i="6"/>
  <c r="L591" i="6"/>
  <c r="M591" i="6"/>
  <c r="N591" i="6"/>
  <c r="O591" i="6"/>
  <c r="B592" i="6"/>
  <c r="D592" i="6" s="1"/>
  <c r="C592" i="6"/>
  <c r="F592" i="6"/>
  <c r="F586" i="6" s="1"/>
  <c r="G592" i="6"/>
  <c r="M620" i="6" s="1"/>
  <c r="H592" i="6"/>
  <c r="H586" i="6" s="1"/>
  <c r="I592" i="6"/>
  <c r="J592" i="6"/>
  <c r="J586" i="6" s="1"/>
  <c r="K592" i="6"/>
  <c r="L592" i="6"/>
  <c r="L586" i="6" s="1"/>
  <c r="M592" i="6"/>
  <c r="N592" i="6"/>
  <c r="N586" i="6" s="1"/>
  <c r="O592" i="6"/>
  <c r="B593" i="6"/>
  <c r="C593" i="6"/>
  <c r="D593" i="6"/>
  <c r="E593" i="6"/>
  <c r="F593" i="6"/>
  <c r="G593" i="6"/>
  <c r="H593" i="6"/>
  <c r="I593" i="6"/>
  <c r="J593" i="6"/>
  <c r="K593" i="6"/>
  <c r="L593" i="6"/>
  <c r="M593" i="6"/>
  <c r="N593" i="6"/>
  <c r="O593" i="6"/>
  <c r="B594" i="6"/>
  <c r="D594" i="6" s="1"/>
  <c r="C594" i="6"/>
  <c r="E594" i="6" s="1"/>
  <c r="F594" i="6"/>
  <c r="G594" i="6"/>
  <c r="H594" i="6"/>
  <c r="I594" i="6"/>
  <c r="J594" i="6"/>
  <c r="K594" i="6"/>
  <c r="L594" i="6"/>
  <c r="M594" i="6"/>
  <c r="N594" i="6"/>
  <c r="O594" i="6"/>
  <c r="B595" i="6"/>
  <c r="C595" i="6"/>
  <c r="E595" i="6" s="1"/>
  <c r="D595" i="6"/>
  <c r="F595" i="6"/>
  <c r="G595" i="6"/>
  <c r="H595" i="6"/>
  <c r="I595" i="6"/>
  <c r="J595" i="6"/>
  <c r="K595" i="6"/>
  <c r="L595" i="6"/>
  <c r="M595" i="6"/>
  <c r="N595" i="6"/>
  <c r="O595" i="6"/>
  <c r="B596" i="6"/>
  <c r="D596" i="6" s="1"/>
  <c r="C596" i="6"/>
  <c r="E596" i="6"/>
  <c r="F596" i="6"/>
  <c r="G596" i="6"/>
  <c r="H596" i="6"/>
  <c r="I596" i="6"/>
  <c r="J596" i="6"/>
  <c r="K596" i="6"/>
  <c r="L596" i="6"/>
  <c r="M596" i="6"/>
  <c r="N596" i="6"/>
  <c r="O596" i="6"/>
  <c r="B597" i="6"/>
  <c r="C597" i="6"/>
  <c r="E597" i="6" s="1"/>
  <c r="D597" i="6"/>
  <c r="F597" i="6"/>
  <c r="G597" i="6"/>
  <c r="H597" i="6"/>
  <c r="I597" i="6"/>
  <c r="J597" i="6"/>
  <c r="K597" i="6"/>
  <c r="L597" i="6"/>
  <c r="M597" i="6"/>
  <c r="N597" i="6"/>
  <c r="O597" i="6"/>
  <c r="B598" i="6"/>
  <c r="D598" i="6" s="1"/>
  <c r="C598" i="6"/>
  <c r="E598" i="6" s="1"/>
  <c r="F598" i="6"/>
  <c r="G598" i="6"/>
  <c r="H598" i="6"/>
  <c r="I598" i="6"/>
  <c r="J598" i="6"/>
  <c r="K598" i="6"/>
  <c r="L598" i="6"/>
  <c r="M598" i="6"/>
  <c r="N598" i="6"/>
  <c r="O598" i="6"/>
  <c r="B599" i="6"/>
  <c r="C599" i="6"/>
  <c r="D599" i="6"/>
  <c r="E599" i="6"/>
  <c r="F599" i="6"/>
  <c r="G599" i="6"/>
  <c r="H599" i="6"/>
  <c r="I599" i="6"/>
  <c r="J599" i="6"/>
  <c r="K599" i="6"/>
  <c r="L599" i="6"/>
  <c r="M599" i="6"/>
  <c r="N599" i="6"/>
  <c r="O599" i="6"/>
  <c r="B600" i="6"/>
  <c r="D600" i="6" s="1"/>
  <c r="C600" i="6"/>
  <c r="E600" i="6" s="1"/>
  <c r="F600" i="6"/>
  <c r="G600" i="6"/>
  <c r="M628" i="6" s="1"/>
  <c r="H600" i="6"/>
  <c r="I600" i="6"/>
  <c r="J600" i="6"/>
  <c r="K600" i="6"/>
  <c r="K586" i="6" s="1"/>
  <c r="L600" i="6"/>
  <c r="M600" i="6"/>
  <c r="N600" i="6"/>
  <c r="O600" i="6"/>
  <c r="B601" i="6"/>
  <c r="C601" i="6"/>
  <c r="D601" i="6"/>
  <c r="E601" i="6"/>
  <c r="F601" i="6"/>
  <c r="G601" i="6"/>
  <c r="H601" i="6"/>
  <c r="I601" i="6"/>
  <c r="J601" i="6"/>
  <c r="K601" i="6"/>
  <c r="L601" i="6"/>
  <c r="M601" i="6"/>
  <c r="N601" i="6"/>
  <c r="O601" i="6"/>
  <c r="B602" i="6"/>
  <c r="D602" i="6" s="1"/>
  <c r="C602" i="6"/>
  <c r="E602" i="6" s="1"/>
  <c r="F602" i="6"/>
  <c r="G602" i="6"/>
  <c r="H602" i="6"/>
  <c r="I602" i="6"/>
  <c r="J602" i="6"/>
  <c r="K602" i="6"/>
  <c r="L602" i="6"/>
  <c r="M602" i="6"/>
  <c r="N602" i="6"/>
  <c r="O602" i="6"/>
  <c r="B603" i="6"/>
  <c r="C603" i="6"/>
  <c r="E603" i="6" s="1"/>
  <c r="D603" i="6"/>
  <c r="F603" i="6"/>
  <c r="G603" i="6"/>
  <c r="H603" i="6"/>
  <c r="I603" i="6"/>
  <c r="J603" i="6"/>
  <c r="K603" i="6"/>
  <c r="L603" i="6"/>
  <c r="M603" i="6"/>
  <c r="N603" i="6"/>
  <c r="O603" i="6"/>
  <c r="B604" i="6"/>
  <c r="D604" i="6" s="1"/>
  <c r="C604" i="6"/>
  <c r="E604" i="6"/>
  <c r="F604" i="6"/>
  <c r="G604" i="6"/>
  <c r="H604" i="6"/>
  <c r="I604" i="6"/>
  <c r="J604" i="6"/>
  <c r="K604" i="6"/>
  <c r="L604" i="6"/>
  <c r="M604" i="6"/>
  <c r="N604" i="6"/>
  <c r="O604" i="6"/>
  <c r="B605" i="6"/>
  <c r="C605" i="6"/>
  <c r="E605" i="6" s="1"/>
  <c r="D605" i="6"/>
  <c r="F605" i="6"/>
  <c r="G605" i="6"/>
  <c r="M633" i="6" s="1"/>
  <c r="H605" i="6"/>
  <c r="I605" i="6"/>
  <c r="J605" i="6"/>
  <c r="K605" i="6"/>
  <c r="L605" i="6"/>
  <c r="M605" i="6"/>
  <c r="N605" i="6"/>
  <c r="O605" i="6"/>
  <c r="B606" i="6"/>
  <c r="D606" i="6" s="1"/>
  <c r="C606" i="6"/>
  <c r="E606" i="6" s="1"/>
  <c r="F606" i="6"/>
  <c r="G606" i="6"/>
  <c r="H606" i="6"/>
  <c r="I606" i="6"/>
  <c r="J606" i="6"/>
  <c r="K606" i="6"/>
  <c r="L606" i="6"/>
  <c r="M606" i="6"/>
  <c r="N606" i="6"/>
  <c r="O606" i="6"/>
  <c r="B607" i="6"/>
  <c r="C607" i="6"/>
  <c r="D607" i="6"/>
  <c r="E607" i="6"/>
  <c r="F607" i="6"/>
  <c r="G607" i="6"/>
  <c r="H607" i="6"/>
  <c r="I607" i="6"/>
  <c r="J607" i="6"/>
  <c r="K607" i="6"/>
  <c r="L607" i="6"/>
  <c r="M607" i="6"/>
  <c r="N607" i="6"/>
  <c r="O607" i="6"/>
  <c r="B608" i="6"/>
  <c r="D608" i="6" s="1"/>
  <c r="C608" i="6"/>
  <c r="E608" i="6" s="1"/>
  <c r="F608" i="6"/>
  <c r="G608" i="6"/>
  <c r="H608" i="6"/>
  <c r="I608" i="6"/>
  <c r="J608" i="6"/>
  <c r="K608" i="6"/>
  <c r="L608" i="6"/>
  <c r="M608" i="6"/>
  <c r="N608" i="6"/>
  <c r="O608" i="6"/>
  <c r="B611" i="6"/>
  <c r="D611" i="6"/>
  <c r="F611" i="6"/>
  <c r="H611" i="6"/>
  <c r="J611" i="6"/>
  <c r="N611" i="6"/>
  <c r="K614" i="6"/>
  <c r="B616" i="6"/>
  <c r="B615" i="6" s="1"/>
  <c r="C616" i="6"/>
  <c r="C615" i="6" s="1"/>
  <c r="D616" i="6"/>
  <c r="E616" i="6"/>
  <c r="F616" i="6"/>
  <c r="F615" i="6" s="1"/>
  <c r="G616" i="6"/>
  <c r="H616" i="6"/>
  <c r="I616" i="6"/>
  <c r="J616" i="6"/>
  <c r="K616" i="6"/>
  <c r="K615" i="6" s="1"/>
  <c r="L616" i="6"/>
  <c r="N616" i="6"/>
  <c r="O616" i="6"/>
  <c r="B617" i="6"/>
  <c r="C617" i="6"/>
  <c r="D617" i="6"/>
  <c r="E617" i="6"/>
  <c r="F617" i="6"/>
  <c r="G617" i="6"/>
  <c r="H617" i="6"/>
  <c r="I617" i="6"/>
  <c r="J617" i="6"/>
  <c r="K617" i="6"/>
  <c r="L617" i="6"/>
  <c r="N617" i="6"/>
  <c r="O617" i="6"/>
  <c r="B618" i="6"/>
  <c r="C618" i="6"/>
  <c r="D618" i="6"/>
  <c r="E618" i="6"/>
  <c r="F618" i="6"/>
  <c r="G618" i="6"/>
  <c r="H618" i="6"/>
  <c r="I618" i="6"/>
  <c r="J618" i="6"/>
  <c r="K618" i="6"/>
  <c r="L618" i="6"/>
  <c r="M618" i="6"/>
  <c r="N618" i="6"/>
  <c r="O618" i="6"/>
  <c r="B619" i="6"/>
  <c r="C619" i="6"/>
  <c r="M619" i="6" s="1"/>
  <c r="D619" i="6"/>
  <c r="E619" i="6"/>
  <c r="F619" i="6"/>
  <c r="G619" i="6"/>
  <c r="H619" i="6"/>
  <c r="I619" i="6"/>
  <c r="J619" i="6"/>
  <c r="K619" i="6"/>
  <c r="L619" i="6"/>
  <c r="N619" i="6"/>
  <c r="O619" i="6"/>
  <c r="B620" i="6"/>
  <c r="B614" i="6" s="1"/>
  <c r="C620" i="6"/>
  <c r="D620" i="6"/>
  <c r="D614" i="6" s="1"/>
  <c r="E620" i="6"/>
  <c r="F620" i="6"/>
  <c r="F614" i="6" s="1"/>
  <c r="G620" i="6"/>
  <c r="H620" i="6"/>
  <c r="H614" i="6" s="1"/>
  <c r="I620" i="6"/>
  <c r="J620" i="6"/>
  <c r="L620" i="6" s="1"/>
  <c r="K620" i="6"/>
  <c r="N620" i="6"/>
  <c r="O620" i="6"/>
  <c r="B621" i="6"/>
  <c r="C621" i="6"/>
  <c r="B612" i="6" s="1"/>
  <c r="D621" i="6"/>
  <c r="E621" i="6"/>
  <c r="F621" i="6"/>
  <c r="G621" i="6"/>
  <c r="H621" i="6"/>
  <c r="I621" i="6"/>
  <c r="J621" i="6"/>
  <c r="K621" i="6"/>
  <c r="L621" i="6"/>
  <c r="N621" i="6"/>
  <c r="O621" i="6"/>
  <c r="O650" i="6" s="1"/>
  <c r="B622" i="6"/>
  <c r="L622" i="6" s="1"/>
  <c r="C622" i="6"/>
  <c r="D622" i="6"/>
  <c r="E622" i="6"/>
  <c r="E615" i="6" s="1"/>
  <c r="F622" i="6"/>
  <c r="G622" i="6"/>
  <c r="H622" i="6"/>
  <c r="I622" i="6"/>
  <c r="J622" i="6"/>
  <c r="K622" i="6"/>
  <c r="N622" i="6"/>
  <c r="O622" i="6"/>
  <c r="B623" i="6"/>
  <c r="C623" i="6"/>
  <c r="D623" i="6"/>
  <c r="E623" i="6"/>
  <c r="F623" i="6"/>
  <c r="G623" i="6"/>
  <c r="H623" i="6"/>
  <c r="I623" i="6"/>
  <c r="J623" i="6"/>
  <c r="K623" i="6"/>
  <c r="L623" i="6"/>
  <c r="M623" i="6"/>
  <c r="N623" i="6"/>
  <c r="O623" i="6"/>
  <c r="B624" i="6"/>
  <c r="L624" i="6" s="1"/>
  <c r="C624" i="6"/>
  <c r="D624" i="6"/>
  <c r="E624" i="6"/>
  <c r="F624" i="6"/>
  <c r="G624" i="6"/>
  <c r="H624" i="6"/>
  <c r="I624" i="6"/>
  <c r="J624" i="6"/>
  <c r="K624" i="6"/>
  <c r="N624" i="6"/>
  <c r="O624" i="6"/>
  <c r="O653" i="6" s="1"/>
  <c r="B625" i="6"/>
  <c r="C625" i="6"/>
  <c r="D625" i="6"/>
  <c r="E625" i="6"/>
  <c r="F625" i="6"/>
  <c r="G625" i="6"/>
  <c r="H625" i="6"/>
  <c r="I625" i="6"/>
  <c r="J625" i="6"/>
  <c r="K625" i="6"/>
  <c r="L625" i="6"/>
  <c r="M625" i="6"/>
  <c r="N625" i="6"/>
  <c r="O625" i="6"/>
  <c r="B626" i="6"/>
  <c r="L626" i="6" s="1"/>
  <c r="C626" i="6"/>
  <c r="D626" i="6"/>
  <c r="E626" i="6"/>
  <c r="F626" i="6"/>
  <c r="G626" i="6"/>
  <c r="H626" i="6"/>
  <c r="I626" i="6"/>
  <c r="J626" i="6"/>
  <c r="K626" i="6"/>
  <c r="N626" i="6"/>
  <c r="O626" i="6"/>
  <c r="B627" i="6"/>
  <c r="C627" i="6"/>
  <c r="M627" i="6" s="1"/>
  <c r="D627" i="6"/>
  <c r="E627" i="6"/>
  <c r="F627" i="6"/>
  <c r="G627" i="6"/>
  <c r="H627" i="6"/>
  <c r="I627" i="6"/>
  <c r="J627" i="6"/>
  <c r="K627" i="6"/>
  <c r="L627" i="6"/>
  <c r="N627" i="6"/>
  <c r="O627" i="6"/>
  <c r="B628" i="6"/>
  <c r="L628" i="6" s="1"/>
  <c r="C628" i="6"/>
  <c r="D628" i="6"/>
  <c r="E628" i="6"/>
  <c r="F628" i="6"/>
  <c r="G628" i="6"/>
  <c r="H628" i="6"/>
  <c r="I628" i="6"/>
  <c r="J628" i="6"/>
  <c r="K628" i="6"/>
  <c r="N628" i="6"/>
  <c r="O628" i="6"/>
  <c r="B629" i="6"/>
  <c r="C629" i="6"/>
  <c r="D629" i="6"/>
  <c r="E629" i="6"/>
  <c r="F629" i="6"/>
  <c r="G629" i="6"/>
  <c r="H629" i="6"/>
  <c r="I629" i="6"/>
  <c r="J629" i="6"/>
  <c r="K629" i="6"/>
  <c r="L629" i="6"/>
  <c r="N629" i="6"/>
  <c r="O629" i="6"/>
  <c r="O658" i="6" s="1"/>
  <c r="B630" i="6"/>
  <c r="L630" i="6" s="1"/>
  <c r="C630" i="6"/>
  <c r="D630" i="6"/>
  <c r="E630" i="6"/>
  <c r="F630" i="6"/>
  <c r="G630" i="6"/>
  <c r="H630" i="6"/>
  <c r="I630" i="6"/>
  <c r="J630" i="6"/>
  <c r="K630" i="6"/>
  <c r="N630" i="6"/>
  <c r="O630" i="6"/>
  <c r="B631" i="6"/>
  <c r="C631" i="6"/>
  <c r="D631" i="6"/>
  <c r="E631" i="6"/>
  <c r="F631" i="6"/>
  <c r="G631" i="6"/>
  <c r="H631" i="6"/>
  <c r="I631" i="6"/>
  <c r="J631" i="6"/>
  <c r="K631" i="6"/>
  <c r="L631" i="6"/>
  <c r="M631" i="6"/>
  <c r="N631" i="6"/>
  <c r="O631" i="6"/>
  <c r="B632" i="6"/>
  <c r="L632" i="6" s="1"/>
  <c r="C632" i="6"/>
  <c r="D632" i="6"/>
  <c r="E632" i="6"/>
  <c r="F632" i="6"/>
  <c r="G632" i="6"/>
  <c r="H632" i="6"/>
  <c r="I632" i="6"/>
  <c r="J632" i="6"/>
  <c r="K632" i="6"/>
  <c r="N632" i="6"/>
  <c r="O632" i="6"/>
  <c r="O661" i="6" s="1"/>
  <c r="B633" i="6"/>
  <c r="C633" i="6"/>
  <c r="D633" i="6"/>
  <c r="E633" i="6"/>
  <c r="F633" i="6"/>
  <c r="G633" i="6"/>
  <c r="H633" i="6"/>
  <c r="I633" i="6"/>
  <c r="J633" i="6"/>
  <c r="K633" i="6"/>
  <c r="L633" i="6"/>
  <c r="N633" i="6"/>
  <c r="O633" i="6"/>
  <c r="B634" i="6"/>
  <c r="L634" i="6" s="1"/>
  <c r="C634" i="6"/>
  <c r="D634" i="6"/>
  <c r="E634" i="6"/>
  <c r="F634" i="6"/>
  <c r="G634" i="6"/>
  <c r="H634" i="6"/>
  <c r="I634" i="6"/>
  <c r="J634" i="6"/>
  <c r="K634" i="6"/>
  <c r="N634" i="6"/>
  <c r="O634" i="6"/>
  <c r="B635" i="6"/>
  <c r="C635" i="6"/>
  <c r="M635" i="6" s="1"/>
  <c r="D635" i="6"/>
  <c r="E635" i="6"/>
  <c r="F635" i="6"/>
  <c r="G635" i="6"/>
  <c r="H635" i="6"/>
  <c r="I635" i="6"/>
  <c r="J635" i="6"/>
  <c r="K635" i="6"/>
  <c r="L635" i="6"/>
  <c r="N635" i="6"/>
  <c r="O635" i="6"/>
  <c r="B636" i="6"/>
  <c r="C636" i="6"/>
  <c r="D636" i="6"/>
  <c r="E636" i="6"/>
  <c r="F636" i="6"/>
  <c r="G636" i="6"/>
  <c r="H636" i="6"/>
  <c r="I636" i="6"/>
  <c r="J636" i="6"/>
  <c r="K636" i="6"/>
  <c r="M636" i="6"/>
  <c r="N636" i="6"/>
  <c r="O636" i="6"/>
  <c r="B640" i="6"/>
  <c r="D640" i="6"/>
  <c r="F640" i="6"/>
  <c r="H640" i="6"/>
  <c r="J640" i="6"/>
  <c r="L640" i="6"/>
  <c r="C643" i="6"/>
  <c r="B645" i="6"/>
  <c r="C645" i="6"/>
  <c r="D645" i="6"/>
  <c r="E645" i="6"/>
  <c r="E644" i="6" s="1"/>
  <c r="F645" i="6"/>
  <c r="G645" i="6"/>
  <c r="H645" i="6"/>
  <c r="I645" i="6"/>
  <c r="I644" i="6" s="1"/>
  <c r="J645" i="6"/>
  <c r="K645" i="6"/>
  <c r="L645" i="6"/>
  <c r="M645" i="6"/>
  <c r="M644" i="6" s="1"/>
  <c r="B646" i="6"/>
  <c r="B644" i="6" s="1"/>
  <c r="C646" i="6"/>
  <c r="C644" i="6" s="1"/>
  <c r="D646" i="6"/>
  <c r="E646" i="6"/>
  <c r="F646" i="6"/>
  <c r="F644" i="6" s="1"/>
  <c r="G646" i="6"/>
  <c r="G644" i="6" s="1"/>
  <c r="H646" i="6"/>
  <c r="I646" i="6"/>
  <c r="J646" i="6"/>
  <c r="J644" i="6" s="1"/>
  <c r="K646" i="6"/>
  <c r="K644" i="6" s="1"/>
  <c r="L646" i="6"/>
  <c r="M646" i="6"/>
  <c r="N646" i="6"/>
  <c r="O646" i="6"/>
  <c r="B647" i="6"/>
  <c r="C647" i="6"/>
  <c r="D647" i="6"/>
  <c r="E647" i="6"/>
  <c r="O647" i="6" s="1"/>
  <c r="F647" i="6"/>
  <c r="G647" i="6"/>
  <c r="H647" i="6"/>
  <c r="H641" i="6" s="1"/>
  <c r="I647" i="6"/>
  <c r="J647" i="6"/>
  <c r="K647" i="6"/>
  <c r="L647" i="6"/>
  <c r="M647" i="6"/>
  <c r="B648" i="6"/>
  <c r="C648" i="6"/>
  <c r="D648" i="6"/>
  <c r="E648" i="6"/>
  <c r="F648" i="6"/>
  <c r="G648" i="6"/>
  <c r="H648" i="6"/>
  <c r="I648" i="6"/>
  <c r="J648" i="6"/>
  <c r="K648" i="6"/>
  <c r="L648" i="6"/>
  <c r="M648" i="6"/>
  <c r="N648" i="6"/>
  <c r="O648" i="6"/>
  <c r="B649" i="6"/>
  <c r="C649" i="6"/>
  <c r="D649" i="6"/>
  <c r="E649" i="6"/>
  <c r="E643" i="6" s="1"/>
  <c r="F649" i="6"/>
  <c r="G649" i="6"/>
  <c r="G643" i="6" s="1"/>
  <c r="H649" i="6"/>
  <c r="H643" i="6" s="1"/>
  <c r="I649" i="6"/>
  <c r="I643" i="6" s="1"/>
  <c r="J649" i="6"/>
  <c r="K649" i="6"/>
  <c r="K643" i="6" s="1"/>
  <c r="L649" i="6"/>
  <c r="M649" i="6"/>
  <c r="M643" i="6" s="1"/>
  <c r="B650" i="6"/>
  <c r="C650" i="6"/>
  <c r="D650" i="6"/>
  <c r="E650" i="6"/>
  <c r="F650" i="6"/>
  <c r="G650" i="6"/>
  <c r="H650" i="6"/>
  <c r="I650" i="6"/>
  <c r="J650" i="6"/>
  <c r="K650" i="6"/>
  <c r="L650" i="6"/>
  <c r="M650" i="6"/>
  <c r="N650" i="6"/>
  <c r="B651" i="6"/>
  <c r="C651" i="6"/>
  <c r="D651" i="6"/>
  <c r="E651" i="6"/>
  <c r="O651" i="6" s="1"/>
  <c r="F651" i="6"/>
  <c r="G651" i="6"/>
  <c r="H651" i="6"/>
  <c r="I651" i="6"/>
  <c r="J651" i="6"/>
  <c r="K651" i="6"/>
  <c r="L651" i="6"/>
  <c r="L643" i="6" s="1"/>
  <c r="M651" i="6"/>
  <c r="B652" i="6"/>
  <c r="C652" i="6"/>
  <c r="D652" i="6"/>
  <c r="E652" i="6"/>
  <c r="F652" i="6"/>
  <c r="G652" i="6"/>
  <c r="H652" i="6"/>
  <c r="I652" i="6"/>
  <c r="J652" i="6"/>
  <c r="K652" i="6"/>
  <c r="L652" i="6"/>
  <c r="M652" i="6"/>
  <c r="N652" i="6"/>
  <c r="O652" i="6"/>
  <c r="B653" i="6"/>
  <c r="C653" i="6"/>
  <c r="D653" i="6"/>
  <c r="E653" i="6"/>
  <c r="F653" i="6"/>
  <c r="G653" i="6"/>
  <c r="H653" i="6"/>
  <c r="I653" i="6"/>
  <c r="J653" i="6"/>
  <c r="K653" i="6"/>
  <c r="L653" i="6"/>
  <c r="M653" i="6"/>
  <c r="B654" i="6"/>
  <c r="C654" i="6"/>
  <c r="D654" i="6"/>
  <c r="E654" i="6"/>
  <c r="F654" i="6"/>
  <c r="G654" i="6"/>
  <c r="H654" i="6"/>
  <c r="I654" i="6"/>
  <c r="J654" i="6"/>
  <c r="K654" i="6"/>
  <c r="L654" i="6"/>
  <c r="M654" i="6"/>
  <c r="N654" i="6"/>
  <c r="O654" i="6"/>
  <c r="B655" i="6"/>
  <c r="C655" i="6"/>
  <c r="D655" i="6"/>
  <c r="E655" i="6"/>
  <c r="O655" i="6" s="1"/>
  <c r="F655" i="6"/>
  <c r="G655" i="6"/>
  <c r="H655" i="6"/>
  <c r="I655" i="6"/>
  <c r="J655" i="6"/>
  <c r="K655" i="6"/>
  <c r="L655" i="6"/>
  <c r="M655" i="6"/>
  <c r="B656" i="6"/>
  <c r="C656" i="6"/>
  <c r="D656" i="6"/>
  <c r="E656" i="6"/>
  <c r="F656" i="6"/>
  <c r="G656" i="6"/>
  <c r="H656" i="6"/>
  <c r="I656" i="6"/>
  <c r="J656" i="6"/>
  <c r="K656" i="6"/>
  <c r="L656" i="6"/>
  <c r="M656" i="6"/>
  <c r="N656" i="6"/>
  <c r="O656" i="6"/>
  <c r="B657" i="6"/>
  <c r="C657" i="6"/>
  <c r="D657" i="6"/>
  <c r="E657" i="6"/>
  <c r="O657" i="6" s="1"/>
  <c r="F657" i="6"/>
  <c r="G657" i="6"/>
  <c r="H657" i="6"/>
  <c r="I657" i="6"/>
  <c r="J657" i="6"/>
  <c r="K657" i="6"/>
  <c r="L657" i="6"/>
  <c r="M657" i="6"/>
  <c r="B658" i="6"/>
  <c r="C658" i="6"/>
  <c r="D658" i="6"/>
  <c r="E658" i="6"/>
  <c r="F658" i="6"/>
  <c r="G658" i="6"/>
  <c r="H658" i="6"/>
  <c r="I658" i="6"/>
  <c r="J658" i="6"/>
  <c r="K658" i="6"/>
  <c r="L658" i="6"/>
  <c r="M658" i="6"/>
  <c r="N658" i="6"/>
  <c r="B659" i="6"/>
  <c r="C659" i="6"/>
  <c r="D659" i="6"/>
  <c r="E659" i="6"/>
  <c r="O659" i="6" s="1"/>
  <c r="F659" i="6"/>
  <c r="G659" i="6"/>
  <c r="H659" i="6"/>
  <c r="I659" i="6"/>
  <c r="J659" i="6"/>
  <c r="K659" i="6"/>
  <c r="L659" i="6"/>
  <c r="M659" i="6"/>
  <c r="B660" i="6"/>
  <c r="C660" i="6"/>
  <c r="D660" i="6"/>
  <c r="E660" i="6"/>
  <c r="F660" i="6"/>
  <c r="G660" i="6"/>
  <c r="H660" i="6"/>
  <c r="I660" i="6"/>
  <c r="J660" i="6"/>
  <c r="K660" i="6"/>
  <c r="L660" i="6"/>
  <c r="M660" i="6"/>
  <c r="N660" i="6"/>
  <c r="O660" i="6"/>
  <c r="B661" i="6"/>
  <c r="C661" i="6"/>
  <c r="D661" i="6"/>
  <c r="E661" i="6"/>
  <c r="F661" i="6"/>
  <c r="G661" i="6"/>
  <c r="H661" i="6"/>
  <c r="I661" i="6"/>
  <c r="J661" i="6"/>
  <c r="K661" i="6"/>
  <c r="L661" i="6"/>
  <c r="M661" i="6"/>
  <c r="B662" i="6"/>
  <c r="C662" i="6"/>
  <c r="D662" i="6"/>
  <c r="E662" i="6"/>
  <c r="F662" i="6"/>
  <c r="G662" i="6"/>
  <c r="H662" i="6"/>
  <c r="I662" i="6"/>
  <c r="J662" i="6"/>
  <c r="K662" i="6"/>
  <c r="L662" i="6"/>
  <c r="M662" i="6"/>
  <c r="N662" i="6"/>
  <c r="O662" i="6"/>
  <c r="B663" i="6"/>
  <c r="C663" i="6"/>
  <c r="D663" i="6"/>
  <c r="E663" i="6"/>
  <c r="O663" i="6" s="1"/>
  <c r="F663" i="6"/>
  <c r="G663" i="6"/>
  <c r="H663" i="6"/>
  <c r="I663" i="6"/>
  <c r="J663" i="6"/>
  <c r="K663" i="6"/>
  <c r="L663" i="6"/>
  <c r="M663" i="6"/>
  <c r="B664" i="6"/>
  <c r="C664" i="6"/>
  <c r="D664" i="6"/>
  <c r="E664" i="6"/>
  <c r="F664" i="6"/>
  <c r="G664" i="6"/>
  <c r="H664" i="6"/>
  <c r="I664" i="6"/>
  <c r="J664" i="6"/>
  <c r="K664" i="6"/>
  <c r="L664" i="6"/>
  <c r="M664" i="6"/>
  <c r="N664" i="6"/>
  <c r="O664" i="6"/>
  <c r="B665" i="6"/>
  <c r="C665" i="6"/>
  <c r="D665" i="6"/>
  <c r="E665" i="6"/>
  <c r="O665" i="6" s="1"/>
  <c r="F665" i="6"/>
  <c r="G665" i="6"/>
  <c r="H665" i="6"/>
  <c r="I665" i="6"/>
  <c r="J665" i="6"/>
  <c r="K665" i="6"/>
  <c r="L665" i="6"/>
  <c r="M665" i="6"/>
  <c r="B669" i="6"/>
  <c r="D669" i="6"/>
  <c r="F669" i="6"/>
  <c r="H669" i="6"/>
  <c r="J669" i="6"/>
  <c r="L669" i="6"/>
  <c r="N669" i="6"/>
  <c r="D672" i="6"/>
  <c r="F673" i="6"/>
  <c r="B674" i="6"/>
  <c r="C674" i="6"/>
  <c r="D674" i="6"/>
  <c r="D670" i="6" s="1"/>
  <c r="E674" i="6"/>
  <c r="E673" i="6" s="1"/>
  <c r="F674" i="6"/>
  <c r="G674" i="6"/>
  <c r="H674" i="6"/>
  <c r="I674" i="6"/>
  <c r="I673" i="6" s="1"/>
  <c r="J674" i="6"/>
  <c r="K674" i="6"/>
  <c r="L674" i="6"/>
  <c r="L670" i="6" s="1"/>
  <c r="M674" i="6"/>
  <c r="M673" i="6" s="1"/>
  <c r="N674" i="6"/>
  <c r="O674" i="6"/>
  <c r="B675" i="6"/>
  <c r="B673" i="6" s="1"/>
  <c r="C675" i="6"/>
  <c r="C673" i="6" s="1"/>
  <c r="D675" i="6"/>
  <c r="E675" i="6"/>
  <c r="F675" i="6"/>
  <c r="G675" i="6"/>
  <c r="G673" i="6" s="1"/>
  <c r="H675" i="6"/>
  <c r="I675" i="6"/>
  <c r="J675" i="6"/>
  <c r="J673" i="6" s="1"/>
  <c r="K675" i="6"/>
  <c r="K673" i="6" s="1"/>
  <c r="L675" i="6"/>
  <c r="M675" i="6"/>
  <c r="N675" i="6"/>
  <c r="N673" i="6" s="1"/>
  <c r="O675" i="6"/>
  <c r="O673" i="6" s="1"/>
  <c r="B676" i="6"/>
  <c r="C676" i="6"/>
  <c r="D676" i="6"/>
  <c r="E676" i="6"/>
  <c r="F676" i="6"/>
  <c r="G676" i="6"/>
  <c r="H676" i="6"/>
  <c r="I676" i="6"/>
  <c r="J676" i="6"/>
  <c r="K676" i="6"/>
  <c r="L676" i="6"/>
  <c r="M676" i="6"/>
  <c r="N676" i="6"/>
  <c r="O676" i="6"/>
  <c r="B677" i="6"/>
  <c r="C677" i="6"/>
  <c r="I706" i="6" s="1"/>
  <c r="D677" i="6"/>
  <c r="E677" i="6"/>
  <c r="F677" i="6"/>
  <c r="G677" i="6"/>
  <c r="H677" i="6"/>
  <c r="I677" i="6"/>
  <c r="J677" i="6"/>
  <c r="K677" i="6"/>
  <c r="L677" i="6"/>
  <c r="M677" i="6"/>
  <c r="N677" i="6"/>
  <c r="O677" i="6"/>
  <c r="B678" i="6"/>
  <c r="C678" i="6"/>
  <c r="C672" i="6" s="1"/>
  <c r="D678" i="6"/>
  <c r="H707" i="6" s="1"/>
  <c r="E678" i="6"/>
  <c r="E672" i="6" s="1"/>
  <c r="F678" i="6"/>
  <c r="G678" i="6"/>
  <c r="G672" i="6" s="1"/>
  <c r="H678" i="6"/>
  <c r="H672" i="6" s="1"/>
  <c r="I678" i="6"/>
  <c r="I672" i="6" s="1"/>
  <c r="J678" i="6"/>
  <c r="K678" i="6"/>
  <c r="K672" i="6" s="1"/>
  <c r="L678" i="6"/>
  <c r="L672" i="6" s="1"/>
  <c r="M678" i="6"/>
  <c r="M672" i="6" s="1"/>
  <c r="N678" i="6"/>
  <c r="O678" i="6"/>
  <c r="O672" i="6" s="1"/>
  <c r="B679" i="6"/>
  <c r="C679" i="6"/>
  <c r="I708" i="6" s="1"/>
  <c r="D679" i="6"/>
  <c r="E679" i="6"/>
  <c r="F679" i="6"/>
  <c r="G679" i="6"/>
  <c r="H679" i="6"/>
  <c r="I679" i="6"/>
  <c r="J679" i="6"/>
  <c r="K679" i="6"/>
  <c r="L679" i="6"/>
  <c r="M679" i="6"/>
  <c r="N679" i="6"/>
  <c r="O679" i="6"/>
  <c r="B680" i="6"/>
  <c r="C680" i="6"/>
  <c r="D680" i="6"/>
  <c r="E680" i="6"/>
  <c r="F680" i="6"/>
  <c r="G680" i="6"/>
  <c r="H680" i="6"/>
  <c r="I680" i="6"/>
  <c r="J680" i="6"/>
  <c r="K680" i="6"/>
  <c r="L680" i="6"/>
  <c r="M680" i="6"/>
  <c r="N680" i="6"/>
  <c r="O680" i="6"/>
  <c r="B681" i="6"/>
  <c r="C681" i="6"/>
  <c r="I710" i="6" s="1"/>
  <c r="D681" i="6"/>
  <c r="E681" i="6"/>
  <c r="F681" i="6"/>
  <c r="G681" i="6"/>
  <c r="H681" i="6"/>
  <c r="I681" i="6"/>
  <c r="J681" i="6"/>
  <c r="K681" i="6"/>
  <c r="L681" i="6"/>
  <c r="M681" i="6"/>
  <c r="N681" i="6"/>
  <c r="O681" i="6"/>
  <c r="B682" i="6"/>
  <c r="C682" i="6"/>
  <c r="D682" i="6"/>
  <c r="H711" i="6" s="1"/>
  <c r="E682" i="6"/>
  <c r="F682" i="6"/>
  <c r="G682" i="6"/>
  <c r="H682" i="6"/>
  <c r="I682" i="6"/>
  <c r="J682" i="6"/>
  <c r="K682" i="6"/>
  <c r="L682" i="6"/>
  <c r="M682" i="6"/>
  <c r="N682" i="6"/>
  <c r="O682" i="6"/>
  <c r="B683" i="6"/>
  <c r="C683" i="6"/>
  <c r="I712" i="6" s="1"/>
  <c r="D683" i="6"/>
  <c r="E683" i="6"/>
  <c r="F683" i="6"/>
  <c r="G683" i="6"/>
  <c r="H683" i="6"/>
  <c r="I683" i="6"/>
  <c r="J683" i="6"/>
  <c r="K683" i="6"/>
  <c r="L683" i="6"/>
  <c r="M683" i="6"/>
  <c r="N683" i="6"/>
  <c r="O683" i="6"/>
  <c r="B684" i="6"/>
  <c r="C684" i="6"/>
  <c r="D684" i="6"/>
  <c r="E684" i="6"/>
  <c r="F684" i="6"/>
  <c r="G684" i="6"/>
  <c r="H684" i="6"/>
  <c r="I684" i="6"/>
  <c r="J684" i="6"/>
  <c r="K684" i="6"/>
  <c r="L684" i="6"/>
  <c r="M684" i="6"/>
  <c r="N684" i="6"/>
  <c r="O684" i="6"/>
  <c r="B685" i="6"/>
  <c r="C685" i="6"/>
  <c r="I714" i="6" s="1"/>
  <c r="D685" i="6"/>
  <c r="E685" i="6"/>
  <c r="F685" i="6"/>
  <c r="G685" i="6"/>
  <c r="H685" i="6"/>
  <c r="I685" i="6"/>
  <c r="J685" i="6"/>
  <c r="K685" i="6"/>
  <c r="L685" i="6"/>
  <c r="M685" i="6"/>
  <c r="N685" i="6"/>
  <c r="O685" i="6"/>
  <c r="B686" i="6"/>
  <c r="C686" i="6"/>
  <c r="D686" i="6"/>
  <c r="H715" i="6" s="1"/>
  <c r="E686" i="6"/>
  <c r="F686" i="6"/>
  <c r="G686" i="6"/>
  <c r="H686" i="6"/>
  <c r="I686" i="6"/>
  <c r="J686" i="6"/>
  <c r="K686" i="6"/>
  <c r="L686" i="6"/>
  <c r="M686" i="6"/>
  <c r="N686" i="6"/>
  <c r="O686" i="6"/>
  <c r="B687" i="6"/>
  <c r="C687" i="6"/>
  <c r="I716" i="6" s="1"/>
  <c r="D687" i="6"/>
  <c r="E687" i="6"/>
  <c r="F687" i="6"/>
  <c r="G687" i="6"/>
  <c r="H687" i="6"/>
  <c r="I687" i="6"/>
  <c r="J687" i="6"/>
  <c r="K687" i="6"/>
  <c r="L687" i="6"/>
  <c r="M687" i="6"/>
  <c r="N687" i="6"/>
  <c r="O687" i="6"/>
  <c r="B688" i="6"/>
  <c r="C688" i="6"/>
  <c r="D688" i="6"/>
  <c r="E688" i="6"/>
  <c r="F688" i="6"/>
  <c r="G688" i="6"/>
  <c r="H688" i="6"/>
  <c r="I688" i="6"/>
  <c r="J688" i="6"/>
  <c r="K688" i="6"/>
  <c r="L688" i="6"/>
  <c r="M688" i="6"/>
  <c r="N688" i="6"/>
  <c r="O688" i="6"/>
  <c r="B689" i="6"/>
  <c r="C689" i="6"/>
  <c r="I718" i="6" s="1"/>
  <c r="D689" i="6"/>
  <c r="E689" i="6"/>
  <c r="F689" i="6"/>
  <c r="G689" i="6"/>
  <c r="H689" i="6"/>
  <c r="I689" i="6"/>
  <c r="J689" i="6"/>
  <c r="K689" i="6"/>
  <c r="L689" i="6"/>
  <c r="M689" i="6"/>
  <c r="N689" i="6"/>
  <c r="O689" i="6"/>
  <c r="B690" i="6"/>
  <c r="C690" i="6"/>
  <c r="D690" i="6"/>
  <c r="H719" i="6" s="1"/>
  <c r="E690" i="6"/>
  <c r="F690" i="6"/>
  <c r="G690" i="6"/>
  <c r="H690" i="6"/>
  <c r="I690" i="6"/>
  <c r="J690" i="6"/>
  <c r="K690" i="6"/>
  <c r="L690" i="6"/>
  <c r="M690" i="6"/>
  <c r="N690" i="6"/>
  <c r="O690" i="6"/>
  <c r="B691" i="6"/>
  <c r="C691" i="6"/>
  <c r="I720" i="6" s="1"/>
  <c r="D691" i="6"/>
  <c r="E691" i="6"/>
  <c r="F691" i="6"/>
  <c r="G691" i="6"/>
  <c r="H691" i="6"/>
  <c r="I691" i="6"/>
  <c r="J691" i="6"/>
  <c r="K691" i="6"/>
  <c r="L691" i="6"/>
  <c r="M691" i="6"/>
  <c r="N691" i="6"/>
  <c r="O691" i="6"/>
  <c r="B692" i="6"/>
  <c r="C692" i="6"/>
  <c r="D692" i="6"/>
  <c r="E692" i="6"/>
  <c r="F692" i="6"/>
  <c r="G692" i="6"/>
  <c r="H692" i="6"/>
  <c r="I692" i="6"/>
  <c r="J692" i="6"/>
  <c r="K692" i="6"/>
  <c r="L692" i="6"/>
  <c r="M692" i="6"/>
  <c r="N692" i="6"/>
  <c r="O692" i="6"/>
  <c r="B693" i="6"/>
  <c r="C693" i="6"/>
  <c r="I722" i="6" s="1"/>
  <c r="D693" i="6"/>
  <c r="E693" i="6"/>
  <c r="F693" i="6"/>
  <c r="G693" i="6"/>
  <c r="H693" i="6"/>
  <c r="I693" i="6"/>
  <c r="J693" i="6"/>
  <c r="K693" i="6"/>
  <c r="L693" i="6"/>
  <c r="M693" i="6"/>
  <c r="N693" i="6"/>
  <c r="O693" i="6"/>
  <c r="B694" i="6"/>
  <c r="C694" i="6"/>
  <c r="D694" i="6"/>
  <c r="H723" i="6" s="1"/>
  <c r="E694" i="6"/>
  <c r="F694" i="6"/>
  <c r="G694" i="6"/>
  <c r="H694" i="6"/>
  <c r="I694" i="6"/>
  <c r="J694" i="6"/>
  <c r="K694" i="6"/>
  <c r="L694" i="6"/>
  <c r="M694" i="6"/>
  <c r="N694" i="6"/>
  <c r="O694" i="6"/>
  <c r="B698" i="6"/>
  <c r="D698" i="6"/>
  <c r="F698" i="6"/>
  <c r="J698" i="6"/>
  <c r="F727" i="6" s="1"/>
  <c r="L698" i="6"/>
  <c r="N698" i="6"/>
  <c r="B703" i="6"/>
  <c r="C703" i="6"/>
  <c r="D703" i="6"/>
  <c r="E703" i="6"/>
  <c r="E702" i="6" s="1"/>
  <c r="F703" i="6"/>
  <c r="G703" i="6"/>
  <c r="I703" i="6"/>
  <c r="J703" i="6"/>
  <c r="K703" i="6"/>
  <c r="L703" i="6"/>
  <c r="M703" i="6"/>
  <c r="M702" i="6" s="1"/>
  <c r="N703" i="6"/>
  <c r="O703" i="6"/>
  <c r="B704" i="6"/>
  <c r="C704" i="6"/>
  <c r="C702" i="6" s="1"/>
  <c r="D704" i="6"/>
  <c r="E704" i="6"/>
  <c r="F704" i="6"/>
  <c r="G704" i="6"/>
  <c r="G702" i="6" s="1"/>
  <c r="J704" i="6"/>
  <c r="F733" i="6" s="1"/>
  <c r="K704" i="6"/>
  <c r="K702" i="6" s="1"/>
  <c r="L704" i="6"/>
  <c r="M704" i="6"/>
  <c r="N704" i="6"/>
  <c r="O704" i="6"/>
  <c r="O702" i="6" s="1"/>
  <c r="B705" i="6"/>
  <c r="C705" i="6"/>
  <c r="D705" i="6"/>
  <c r="D699" i="6" s="1"/>
  <c r="E705" i="6"/>
  <c r="F705" i="6"/>
  <c r="G705" i="6"/>
  <c r="H705" i="6"/>
  <c r="I705" i="6"/>
  <c r="J705" i="6"/>
  <c r="K705" i="6"/>
  <c r="L705" i="6"/>
  <c r="F734" i="6" s="1"/>
  <c r="M705" i="6"/>
  <c r="G734" i="6" s="1"/>
  <c r="N705" i="6"/>
  <c r="O705" i="6"/>
  <c r="B706" i="6"/>
  <c r="B702" i="6" s="1"/>
  <c r="C706" i="6"/>
  <c r="D706" i="6"/>
  <c r="E706" i="6"/>
  <c r="F706" i="6"/>
  <c r="F702" i="6" s="1"/>
  <c r="G706" i="6"/>
  <c r="J706" i="6"/>
  <c r="K706" i="6"/>
  <c r="L706" i="6"/>
  <c r="M706" i="6"/>
  <c r="N706" i="6"/>
  <c r="O706" i="6"/>
  <c r="B707" i="6"/>
  <c r="C707" i="6"/>
  <c r="C701" i="6" s="1"/>
  <c r="D707" i="6"/>
  <c r="E707" i="6"/>
  <c r="E701" i="6" s="1"/>
  <c r="F707" i="6"/>
  <c r="G707" i="6"/>
  <c r="G701" i="6" s="1"/>
  <c r="I707" i="6"/>
  <c r="J707" i="6"/>
  <c r="K707" i="6"/>
  <c r="K701" i="6" s="1"/>
  <c r="L707" i="6"/>
  <c r="M707" i="6"/>
  <c r="M701" i="6" s="1"/>
  <c r="N707" i="6"/>
  <c r="O707" i="6"/>
  <c r="O701" i="6" s="1"/>
  <c r="B708" i="6"/>
  <c r="C708" i="6"/>
  <c r="D708" i="6"/>
  <c r="E708" i="6"/>
  <c r="F708" i="6"/>
  <c r="G708" i="6"/>
  <c r="J708" i="6"/>
  <c r="F737" i="6" s="1"/>
  <c r="K708" i="6"/>
  <c r="L708" i="6"/>
  <c r="M708" i="6"/>
  <c r="N708" i="6"/>
  <c r="O708" i="6"/>
  <c r="B709" i="6"/>
  <c r="C709" i="6"/>
  <c r="D709" i="6"/>
  <c r="D701" i="6" s="1"/>
  <c r="E709" i="6"/>
  <c r="F709" i="6"/>
  <c r="G709" i="6"/>
  <c r="H709" i="6"/>
  <c r="I709" i="6"/>
  <c r="J709" i="6"/>
  <c r="K709" i="6"/>
  <c r="L709" i="6"/>
  <c r="F738" i="6" s="1"/>
  <c r="M709" i="6"/>
  <c r="G738" i="6" s="1"/>
  <c r="N709" i="6"/>
  <c r="O709" i="6"/>
  <c r="B710" i="6"/>
  <c r="C710" i="6"/>
  <c r="D710" i="6"/>
  <c r="E710" i="6"/>
  <c r="F710" i="6"/>
  <c r="G710" i="6"/>
  <c r="J710" i="6"/>
  <c r="K710" i="6"/>
  <c r="L710" i="6"/>
  <c r="M710" i="6"/>
  <c r="N710" i="6"/>
  <c r="O710" i="6"/>
  <c r="B711" i="6"/>
  <c r="C711" i="6"/>
  <c r="D711" i="6"/>
  <c r="E711" i="6"/>
  <c r="F711" i="6"/>
  <c r="G711" i="6"/>
  <c r="I711" i="6"/>
  <c r="J711" i="6"/>
  <c r="K711" i="6"/>
  <c r="L711" i="6"/>
  <c r="M711" i="6"/>
  <c r="N711" i="6"/>
  <c r="O711" i="6"/>
  <c r="B712" i="6"/>
  <c r="C712" i="6"/>
  <c r="D712" i="6"/>
  <c r="E712" i="6"/>
  <c r="F712" i="6"/>
  <c r="G712" i="6"/>
  <c r="J712" i="6"/>
  <c r="F741" i="6" s="1"/>
  <c r="K712" i="6"/>
  <c r="L712" i="6"/>
  <c r="M712" i="6"/>
  <c r="N712" i="6"/>
  <c r="O712" i="6"/>
  <c r="B713" i="6"/>
  <c r="C713" i="6"/>
  <c r="D713" i="6"/>
  <c r="E713" i="6"/>
  <c r="F713" i="6"/>
  <c r="G713" i="6"/>
  <c r="H713" i="6"/>
  <c r="I713" i="6"/>
  <c r="J713" i="6"/>
  <c r="K713" i="6"/>
  <c r="L713" i="6"/>
  <c r="F742" i="6" s="1"/>
  <c r="M713" i="6"/>
  <c r="G742" i="6" s="1"/>
  <c r="N713" i="6"/>
  <c r="O713" i="6"/>
  <c r="B714" i="6"/>
  <c r="C714" i="6"/>
  <c r="D714" i="6"/>
  <c r="E714" i="6"/>
  <c r="F714" i="6"/>
  <c r="G714" i="6"/>
  <c r="J714" i="6"/>
  <c r="K714" i="6"/>
  <c r="L714" i="6"/>
  <c r="M714" i="6"/>
  <c r="N714" i="6"/>
  <c r="O714" i="6"/>
  <c r="B715" i="6"/>
  <c r="C715" i="6"/>
  <c r="D715" i="6"/>
  <c r="E715" i="6"/>
  <c r="F715" i="6"/>
  <c r="G715" i="6"/>
  <c r="I715" i="6"/>
  <c r="J715" i="6"/>
  <c r="K715" i="6"/>
  <c r="L715" i="6"/>
  <c r="M715" i="6"/>
  <c r="N715" i="6"/>
  <c r="O715" i="6"/>
  <c r="B716" i="6"/>
  <c r="C716" i="6"/>
  <c r="D716" i="6"/>
  <c r="E716" i="6"/>
  <c r="F716" i="6"/>
  <c r="G716" i="6"/>
  <c r="J716" i="6"/>
  <c r="F745" i="6" s="1"/>
  <c r="K716" i="6"/>
  <c r="L716" i="6"/>
  <c r="M716" i="6"/>
  <c r="N716" i="6"/>
  <c r="O716" i="6"/>
  <c r="B717" i="6"/>
  <c r="C717" i="6"/>
  <c r="D717" i="6"/>
  <c r="E717" i="6"/>
  <c r="F717" i="6"/>
  <c r="G717" i="6"/>
  <c r="H717" i="6"/>
  <c r="I717" i="6"/>
  <c r="J717" i="6"/>
  <c r="K717" i="6"/>
  <c r="L717" i="6"/>
  <c r="F746" i="6" s="1"/>
  <c r="M717" i="6"/>
  <c r="G746" i="6" s="1"/>
  <c r="N717" i="6"/>
  <c r="O717" i="6"/>
  <c r="B718" i="6"/>
  <c r="C718" i="6"/>
  <c r="D718" i="6"/>
  <c r="E718" i="6"/>
  <c r="F718" i="6"/>
  <c r="G718" i="6"/>
  <c r="J718" i="6"/>
  <c r="K718" i="6"/>
  <c r="L718" i="6"/>
  <c r="M718" i="6"/>
  <c r="N718" i="6"/>
  <c r="O718" i="6"/>
  <c r="B719" i="6"/>
  <c r="C719" i="6"/>
  <c r="D719" i="6"/>
  <c r="E719" i="6"/>
  <c r="F719" i="6"/>
  <c r="G719" i="6"/>
  <c r="I719" i="6"/>
  <c r="J719" i="6"/>
  <c r="K719" i="6"/>
  <c r="L719" i="6"/>
  <c r="M719" i="6"/>
  <c r="N719" i="6"/>
  <c r="O719" i="6"/>
  <c r="B720" i="6"/>
  <c r="C720" i="6"/>
  <c r="D720" i="6"/>
  <c r="E720" i="6"/>
  <c r="F720" i="6"/>
  <c r="G720" i="6"/>
  <c r="J720" i="6"/>
  <c r="F749" i="6" s="1"/>
  <c r="K720" i="6"/>
  <c r="L720" i="6"/>
  <c r="M720" i="6"/>
  <c r="N720" i="6"/>
  <c r="O720" i="6"/>
  <c r="B721" i="6"/>
  <c r="C721" i="6"/>
  <c r="D721" i="6"/>
  <c r="E721" i="6"/>
  <c r="F721" i="6"/>
  <c r="G721" i="6"/>
  <c r="H721" i="6"/>
  <c r="I721" i="6"/>
  <c r="J721" i="6"/>
  <c r="K721" i="6"/>
  <c r="L721" i="6"/>
  <c r="F750" i="6" s="1"/>
  <c r="M721" i="6"/>
  <c r="G750" i="6" s="1"/>
  <c r="N721" i="6"/>
  <c r="O721" i="6"/>
  <c r="B722" i="6"/>
  <c r="C722" i="6"/>
  <c r="D722" i="6"/>
  <c r="E722" i="6"/>
  <c r="F722" i="6"/>
  <c r="G722" i="6"/>
  <c r="J722" i="6"/>
  <c r="K722" i="6"/>
  <c r="L722" i="6"/>
  <c r="M722" i="6"/>
  <c r="N722" i="6"/>
  <c r="O722" i="6"/>
  <c r="B723" i="6"/>
  <c r="C723" i="6"/>
  <c r="D723" i="6"/>
  <c r="E723" i="6"/>
  <c r="F723" i="6"/>
  <c r="G723" i="6"/>
  <c r="I723" i="6"/>
  <c r="J723" i="6"/>
  <c r="K723" i="6"/>
  <c r="L723" i="6"/>
  <c r="M723" i="6"/>
  <c r="N723" i="6"/>
  <c r="O723" i="6"/>
  <c r="B727" i="6"/>
  <c r="D727" i="6"/>
  <c r="H727" i="6"/>
  <c r="J727" i="6"/>
  <c r="L756" i="6" s="1"/>
  <c r="L727" i="6"/>
  <c r="N727" i="6"/>
  <c r="L730" i="6"/>
  <c r="N731" i="6"/>
  <c r="B732" i="6"/>
  <c r="C732" i="6"/>
  <c r="D732" i="6"/>
  <c r="E732" i="6"/>
  <c r="H732" i="6"/>
  <c r="I732" i="6"/>
  <c r="J732" i="6"/>
  <c r="K732" i="6"/>
  <c r="L732" i="6"/>
  <c r="M732" i="6"/>
  <c r="N732" i="6"/>
  <c r="O732" i="6"/>
  <c r="B733" i="6"/>
  <c r="B731" i="6" s="1"/>
  <c r="C733" i="6"/>
  <c r="D733" i="6"/>
  <c r="E733" i="6"/>
  <c r="G733" i="6"/>
  <c r="H733" i="6"/>
  <c r="I733" i="6"/>
  <c r="J733" i="6"/>
  <c r="J731" i="6" s="1"/>
  <c r="K733" i="6"/>
  <c r="L733" i="6"/>
  <c r="M733" i="6"/>
  <c r="N733" i="6"/>
  <c r="O733" i="6"/>
  <c r="B734" i="6"/>
  <c r="C734" i="6"/>
  <c r="D734" i="6"/>
  <c r="E734" i="6"/>
  <c r="H734" i="6"/>
  <c r="I734" i="6"/>
  <c r="J734" i="6"/>
  <c r="K734" i="6"/>
  <c r="L734" i="6"/>
  <c r="M734" i="6"/>
  <c r="N734" i="6"/>
  <c r="O734" i="6"/>
  <c r="B735" i="6"/>
  <c r="C735" i="6"/>
  <c r="D735" i="6"/>
  <c r="E735" i="6"/>
  <c r="F735" i="6"/>
  <c r="G735" i="6"/>
  <c r="H735" i="6"/>
  <c r="I735" i="6"/>
  <c r="J735" i="6"/>
  <c r="K735" i="6"/>
  <c r="M764" i="6" s="1"/>
  <c r="L735" i="6"/>
  <c r="M735" i="6"/>
  <c r="N735" i="6"/>
  <c r="O735" i="6"/>
  <c r="B736" i="6"/>
  <c r="C736" i="6"/>
  <c r="D736" i="6"/>
  <c r="D730" i="6" s="1"/>
  <c r="E736" i="6"/>
  <c r="H736" i="6"/>
  <c r="H730" i="6" s="1"/>
  <c r="I736" i="6"/>
  <c r="J736" i="6"/>
  <c r="K736" i="6"/>
  <c r="L736" i="6"/>
  <c r="M736" i="6"/>
  <c r="N736" i="6"/>
  <c r="O736" i="6"/>
  <c r="B737" i="6"/>
  <c r="C737" i="6"/>
  <c r="D737" i="6"/>
  <c r="E737" i="6"/>
  <c r="G737" i="6"/>
  <c r="H737" i="6"/>
  <c r="I737" i="6"/>
  <c r="J737" i="6"/>
  <c r="K737" i="6"/>
  <c r="L737" i="6"/>
  <c r="M737" i="6"/>
  <c r="N737" i="6"/>
  <c r="O737" i="6"/>
  <c r="B738" i="6"/>
  <c r="C738" i="6"/>
  <c r="D738" i="6"/>
  <c r="E738" i="6"/>
  <c r="H738" i="6"/>
  <c r="I738" i="6"/>
  <c r="M767" i="6" s="1"/>
  <c r="J738" i="6"/>
  <c r="K738" i="6"/>
  <c r="L738" i="6"/>
  <c r="M738" i="6"/>
  <c r="N738" i="6"/>
  <c r="O738" i="6"/>
  <c r="B739" i="6"/>
  <c r="C739" i="6"/>
  <c r="D739" i="6"/>
  <c r="E739" i="6"/>
  <c r="F739" i="6"/>
  <c r="G739" i="6"/>
  <c r="H739" i="6"/>
  <c r="I739" i="6"/>
  <c r="J739" i="6"/>
  <c r="K739" i="6"/>
  <c r="L739" i="6"/>
  <c r="M739" i="6"/>
  <c r="N739" i="6"/>
  <c r="O739" i="6"/>
  <c r="B740" i="6"/>
  <c r="C740" i="6"/>
  <c r="D740" i="6"/>
  <c r="E740" i="6"/>
  <c r="D728" i="6" s="1"/>
  <c r="H740" i="6"/>
  <c r="I740" i="6"/>
  <c r="J740" i="6"/>
  <c r="K740" i="6"/>
  <c r="L740" i="6"/>
  <c r="M740" i="6"/>
  <c r="N740" i="6"/>
  <c r="O740" i="6"/>
  <c r="B741" i="6"/>
  <c r="C741" i="6"/>
  <c r="D741" i="6"/>
  <c r="E741" i="6"/>
  <c r="G741" i="6"/>
  <c r="H741" i="6"/>
  <c r="I741" i="6"/>
  <c r="J741" i="6"/>
  <c r="K741" i="6"/>
  <c r="L741" i="6"/>
  <c r="M741" i="6"/>
  <c r="N741" i="6"/>
  <c r="O741" i="6"/>
  <c r="B742" i="6"/>
  <c r="C742" i="6"/>
  <c r="D742" i="6"/>
  <c r="E742" i="6"/>
  <c r="H742" i="6"/>
  <c r="I742" i="6"/>
  <c r="M771" i="6" s="1"/>
  <c r="J742" i="6"/>
  <c r="K742" i="6"/>
  <c r="L742" i="6"/>
  <c r="M742" i="6"/>
  <c r="N742" i="6"/>
  <c r="O742" i="6"/>
  <c r="B743" i="6"/>
  <c r="C743" i="6"/>
  <c r="D743" i="6"/>
  <c r="E743" i="6"/>
  <c r="F743" i="6"/>
  <c r="G743" i="6"/>
  <c r="H743" i="6"/>
  <c r="I743" i="6"/>
  <c r="J743" i="6"/>
  <c r="K743" i="6"/>
  <c r="L743" i="6"/>
  <c r="M743" i="6"/>
  <c r="N743" i="6"/>
  <c r="O743" i="6"/>
  <c r="B744" i="6"/>
  <c r="C744" i="6"/>
  <c r="D744" i="6"/>
  <c r="E744" i="6"/>
  <c r="H744" i="6"/>
  <c r="I744" i="6"/>
  <c r="J744" i="6"/>
  <c r="K744" i="6"/>
  <c r="L744" i="6"/>
  <c r="M744" i="6"/>
  <c r="N744" i="6"/>
  <c r="O744" i="6"/>
  <c r="B745" i="6"/>
  <c r="C745" i="6"/>
  <c r="D745" i="6"/>
  <c r="E745" i="6"/>
  <c r="G745" i="6"/>
  <c r="H745" i="6"/>
  <c r="I745" i="6"/>
  <c r="J745" i="6"/>
  <c r="K745" i="6"/>
  <c r="L745" i="6"/>
  <c r="M745" i="6"/>
  <c r="N745" i="6"/>
  <c r="O745" i="6"/>
  <c r="B746" i="6"/>
  <c r="C746" i="6"/>
  <c r="D746" i="6"/>
  <c r="E746" i="6"/>
  <c r="H746" i="6"/>
  <c r="I746" i="6"/>
  <c r="M775" i="6" s="1"/>
  <c r="J746" i="6"/>
  <c r="K746" i="6"/>
  <c r="L746" i="6"/>
  <c r="M746" i="6"/>
  <c r="N746" i="6"/>
  <c r="O746" i="6"/>
  <c r="B747" i="6"/>
  <c r="C747" i="6"/>
  <c r="D747" i="6"/>
  <c r="E747" i="6"/>
  <c r="F747" i="6"/>
  <c r="G747" i="6"/>
  <c r="H747" i="6"/>
  <c r="I747" i="6"/>
  <c r="J747" i="6"/>
  <c r="K747" i="6"/>
  <c r="L747" i="6"/>
  <c r="M747" i="6"/>
  <c r="N747" i="6"/>
  <c r="O747" i="6"/>
  <c r="B748" i="6"/>
  <c r="C748" i="6"/>
  <c r="D748" i="6"/>
  <c r="E748" i="6"/>
  <c r="H748" i="6"/>
  <c r="I748" i="6"/>
  <c r="J748" i="6"/>
  <c r="K748" i="6"/>
  <c r="L748" i="6"/>
  <c r="M748" i="6"/>
  <c r="N748" i="6"/>
  <c r="O748" i="6"/>
  <c r="B749" i="6"/>
  <c r="C749" i="6"/>
  <c r="D749" i="6"/>
  <c r="E749" i="6"/>
  <c r="G749" i="6"/>
  <c r="H749" i="6"/>
  <c r="I749" i="6"/>
  <c r="J749" i="6"/>
  <c r="K749" i="6"/>
  <c r="L749" i="6"/>
  <c r="M749" i="6"/>
  <c r="N749" i="6"/>
  <c r="O749" i="6"/>
  <c r="B750" i="6"/>
  <c r="C750" i="6"/>
  <c r="D750" i="6"/>
  <c r="E750" i="6"/>
  <c r="H750" i="6"/>
  <c r="I750" i="6"/>
  <c r="M779" i="6" s="1"/>
  <c r="J750" i="6"/>
  <c r="K750" i="6"/>
  <c r="L750" i="6"/>
  <c r="M750" i="6"/>
  <c r="N750" i="6"/>
  <c r="O750" i="6"/>
  <c r="B751" i="6"/>
  <c r="C751" i="6"/>
  <c r="D751" i="6"/>
  <c r="E751" i="6"/>
  <c r="F751" i="6"/>
  <c r="G751" i="6"/>
  <c r="H751" i="6"/>
  <c r="I751" i="6"/>
  <c r="J751" i="6"/>
  <c r="K751" i="6"/>
  <c r="L751" i="6"/>
  <c r="M751" i="6"/>
  <c r="N751" i="6"/>
  <c r="O751" i="6"/>
  <c r="B752" i="6"/>
  <c r="C752" i="6"/>
  <c r="D752" i="6"/>
  <c r="E752" i="6"/>
  <c r="H752" i="6"/>
  <c r="I752" i="6"/>
  <c r="J752" i="6"/>
  <c r="K752" i="6"/>
  <c r="L752" i="6"/>
  <c r="M752" i="6"/>
  <c r="N752" i="6"/>
  <c r="O752" i="6"/>
  <c r="B756" i="6"/>
  <c r="D756" i="6"/>
  <c r="F756" i="6"/>
  <c r="H756" i="6"/>
  <c r="J756" i="6"/>
  <c r="N756" i="6"/>
  <c r="B761" i="6"/>
  <c r="C761" i="6"/>
  <c r="D761" i="6"/>
  <c r="E761" i="6"/>
  <c r="F761" i="6"/>
  <c r="G761" i="6"/>
  <c r="H761" i="6"/>
  <c r="I761" i="6"/>
  <c r="J761" i="6"/>
  <c r="K761" i="6"/>
  <c r="L761" i="6"/>
  <c r="M761" i="6"/>
  <c r="N761" i="6"/>
  <c r="O761" i="6"/>
  <c r="B762" i="6"/>
  <c r="B760" i="6" s="1"/>
  <c r="C762" i="6"/>
  <c r="C760" i="6" s="1"/>
  <c r="D762" i="6"/>
  <c r="E762" i="6"/>
  <c r="F762" i="6"/>
  <c r="F757" i="6" s="1"/>
  <c r="G762" i="6"/>
  <c r="G760" i="6" s="1"/>
  <c r="H762" i="6"/>
  <c r="I762" i="6"/>
  <c r="J762" i="6"/>
  <c r="J760" i="6" s="1"/>
  <c r="K762" i="6"/>
  <c r="K760" i="6" s="1"/>
  <c r="N762" i="6"/>
  <c r="N757" i="6" s="1"/>
  <c r="O762" i="6"/>
  <c r="B763" i="6"/>
  <c r="C763" i="6"/>
  <c r="D763" i="6"/>
  <c r="E763" i="6"/>
  <c r="F763" i="6"/>
  <c r="G763" i="6"/>
  <c r="H763" i="6"/>
  <c r="I763" i="6"/>
  <c r="J763" i="6"/>
  <c r="K763" i="6"/>
  <c r="L763" i="6"/>
  <c r="M763" i="6"/>
  <c r="N763" i="6"/>
  <c r="O763" i="6"/>
  <c r="B764" i="6"/>
  <c r="C764" i="6"/>
  <c r="D764" i="6"/>
  <c r="E764" i="6"/>
  <c r="F764" i="6"/>
  <c r="G764" i="6"/>
  <c r="H764" i="6"/>
  <c r="I764" i="6"/>
  <c r="J764" i="6"/>
  <c r="K764" i="6"/>
  <c r="N764" i="6"/>
  <c r="H793" i="6" s="1"/>
  <c r="O764" i="6"/>
  <c r="O760" i="6" s="1"/>
  <c r="B765" i="6"/>
  <c r="C765" i="6"/>
  <c r="D765" i="6"/>
  <c r="D759" i="6" s="1"/>
  <c r="E765" i="6"/>
  <c r="E759" i="6" s="1"/>
  <c r="F765" i="6"/>
  <c r="G765" i="6"/>
  <c r="H765" i="6"/>
  <c r="H759" i="6" s="1"/>
  <c r="I765" i="6"/>
  <c r="I759" i="6" s="1"/>
  <c r="J765" i="6"/>
  <c r="K765" i="6"/>
  <c r="L765" i="6"/>
  <c r="M765" i="6"/>
  <c r="N765" i="6"/>
  <c r="O765" i="6"/>
  <c r="B766" i="6"/>
  <c r="C766" i="6"/>
  <c r="D766" i="6"/>
  <c r="E766" i="6"/>
  <c r="F766" i="6"/>
  <c r="G766" i="6"/>
  <c r="H766" i="6"/>
  <c r="I766" i="6"/>
  <c r="J766" i="6"/>
  <c r="K766" i="6"/>
  <c r="N766" i="6"/>
  <c r="O766" i="6"/>
  <c r="B767" i="6"/>
  <c r="C767" i="6"/>
  <c r="D767" i="6"/>
  <c r="E767" i="6"/>
  <c r="F767" i="6"/>
  <c r="G767" i="6"/>
  <c r="H767" i="6"/>
  <c r="I767" i="6"/>
  <c r="J767" i="6"/>
  <c r="K767" i="6"/>
  <c r="L767" i="6"/>
  <c r="N767" i="6"/>
  <c r="O767" i="6"/>
  <c r="B768" i="6"/>
  <c r="C768" i="6"/>
  <c r="D768" i="6"/>
  <c r="E768" i="6"/>
  <c r="F768" i="6"/>
  <c r="G768" i="6"/>
  <c r="H768" i="6"/>
  <c r="I768" i="6"/>
  <c r="J768" i="6"/>
  <c r="K768" i="6"/>
  <c r="N768" i="6"/>
  <c r="H797" i="6" s="1"/>
  <c r="O768" i="6"/>
  <c r="B769" i="6"/>
  <c r="C769" i="6"/>
  <c r="D769" i="6"/>
  <c r="E769" i="6"/>
  <c r="F769" i="6"/>
  <c r="G769" i="6"/>
  <c r="H769" i="6"/>
  <c r="I769" i="6"/>
  <c r="J769" i="6"/>
  <c r="K769" i="6"/>
  <c r="L769" i="6"/>
  <c r="M769" i="6"/>
  <c r="N769" i="6"/>
  <c r="O769" i="6"/>
  <c r="B770" i="6"/>
  <c r="C770" i="6"/>
  <c r="D770" i="6"/>
  <c r="E770" i="6"/>
  <c r="F770" i="6"/>
  <c r="G770" i="6"/>
  <c r="H770" i="6"/>
  <c r="I770" i="6"/>
  <c r="J770" i="6"/>
  <c r="K770" i="6"/>
  <c r="N770" i="6"/>
  <c r="O770" i="6"/>
  <c r="B771" i="6"/>
  <c r="C771" i="6"/>
  <c r="D771" i="6"/>
  <c r="E771" i="6"/>
  <c r="F771" i="6"/>
  <c r="G771" i="6"/>
  <c r="H771" i="6"/>
  <c r="I771" i="6"/>
  <c r="J771" i="6"/>
  <c r="K771" i="6"/>
  <c r="L771" i="6"/>
  <c r="N771" i="6"/>
  <c r="O771" i="6"/>
  <c r="B772" i="6"/>
  <c r="C772" i="6"/>
  <c r="D772" i="6"/>
  <c r="E772" i="6"/>
  <c r="F772" i="6"/>
  <c r="G772" i="6"/>
  <c r="H772" i="6"/>
  <c r="I772" i="6"/>
  <c r="J772" i="6"/>
  <c r="K772" i="6"/>
  <c r="N772" i="6"/>
  <c r="H801" i="6" s="1"/>
  <c r="O772" i="6"/>
  <c r="B773" i="6"/>
  <c r="C773" i="6"/>
  <c r="D773" i="6"/>
  <c r="E773" i="6"/>
  <c r="F773" i="6"/>
  <c r="G773" i="6"/>
  <c r="H773" i="6"/>
  <c r="I773" i="6"/>
  <c r="J773" i="6"/>
  <c r="K773" i="6"/>
  <c r="L773" i="6"/>
  <c r="M773" i="6"/>
  <c r="N773" i="6"/>
  <c r="O773" i="6"/>
  <c r="B774" i="6"/>
  <c r="C774" i="6"/>
  <c r="D774" i="6"/>
  <c r="E774" i="6"/>
  <c r="F774" i="6"/>
  <c r="G774" i="6"/>
  <c r="H774" i="6"/>
  <c r="I774" i="6"/>
  <c r="J774" i="6"/>
  <c r="K774" i="6"/>
  <c r="N774" i="6"/>
  <c r="O774" i="6"/>
  <c r="B775" i="6"/>
  <c r="C775" i="6"/>
  <c r="D775" i="6"/>
  <c r="E775" i="6"/>
  <c r="F775" i="6"/>
  <c r="G775" i="6"/>
  <c r="H775" i="6"/>
  <c r="I775" i="6"/>
  <c r="J775" i="6"/>
  <c r="K775" i="6"/>
  <c r="L775" i="6"/>
  <c r="N775" i="6"/>
  <c r="O775" i="6"/>
  <c r="B776" i="6"/>
  <c r="C776" i="6"/>
  <c r="D776" i="6"/>
  <c r="E776" i="6"/>
  <c r="F776" i="6"/>
  <c r="G776" i="6"/>
  <c r="H776" i="6"/>
  <c r="I776" i="6"/>
  <c r="J776" i="6"/>
  <c r="K776" i="6"/>
  <c r="N776" i="6"/>
  <c r="H805" i="6" s="1"/>
  <c r="O776" i="6"/>
  <c r="B777" i="6"/>
  <c r="C777" i="6"/>
  <c r="D777" i="6"/>
  <c r="E777" i="6"/>
  <c r="F777" i="6"/>
  <c r="G777" i="6"/>
  <c r="H777" i="6"/>
  <c r="I777" i="6"/>
  <c r="J777" i="6"/>
  <c r="K777" i="6"/>
  <c r="L777" i="6"/>
  <c r="M777" i="6"/>
  <c r="N777" i="6"/>
  <c r="O777" i="6"/>
  <c r="B778" i="6"/>
  <c r="C778" i="6"/>
  <c r="D778" i="6"/>
  <c r="E778" i="6"/>
  <c r="F778" i="6"/>
  <c r="G778" i="6"/>
  <c r="H778" i="6"/>
  <c r="I778" i="6"/>
  <c r="J778" i="6"/>
  <c r="K778" i="6"/>
  <c r="N778" i="6"/>
  <c r="O778" i="6"/>
  <c r="B779" i="6"/>
  <c r="C779" i="6"/>
  <c r="D779" i="6"/>
  <c r="E779" i="6"/>
  <c r="F779" i="6"/>
  <c r="G779" i="6"/>
  <c r="H779" i="6"/>
  <c r="I779" i="6"/>
  <c r="J779" i="6"/>
  <c r="K779" i="6"/>
  <c r="L779" i="6"/>
  <c r="N779" i="6"/>
  <c r="O779" i="6"/>
  <c r="B780" i="6"/>
  <c r="C780" i="6"/>
  <c r="D780" i="6"/>
  <c r="E780" i="6"/>
  <c r="F780" i="6"/>
  <c r="G780" i="6"/>
  <c r="H780" i="6"/>
  <c r="I780" i="6"/>
  <c r="J780" i="6"/>
  <c r="K780" i="6"/>
  <c r="N780" i="6"/>
  <c r="H809" i="6" s="1"/>
  <c r="O780" i="6"/>
  <c r="B781" i="6"/>
  <c r="C781" i="6"/>
  <c r="D781" i="6"/>
  <c r="E781" i="6"/>
  <c r="F781" i="6"/>
  <c r="G781" i="6"/>
  <c r="H781" i="6"/>
  <c r="I781" i="6"/>
  <c r="J781" i="6"/>
  <c r="K781" i="6"/>
  <c r="L781" i="6"/>
  <c r="M781" i="6"/>
  <c r="N781" i="6"/>
  <c r="O781" i="6"/>
  <c r="B785" i="6"/>
  <c r="D785" i="6"/>
  <c r="F785" i="6"/>
  <c r="J785" i="6"/>
  <c r="L785" i="6"/>
  <c r="B790" i="6"/>
  <c r="C790" i="6"/>
  <c r="I790" i="6" s="1"/>
  <c r="D790" i="6"/>
  <c r="E790" i="6"/>
  <c r="F790" i="6"/>
  <c r="F786" i="6" s="1"/>
  <c r="G790" i="6"/>
  <c r="G789" i="6" s="1"/>
  <c r="H790" i="6"/>
  <c r="J790" i="6"/>
  <c r="K790" i="6"/>
  <c r="K789" i="6" s="1"/>
  <c r="L790" i="6"/>
  <c r="L786" i="6" s="1"/>
  <c r="M790" i="6"/>
  <c r="O790" i="6"/>
  <c r="B791" i="6"/>
  <c r="B789" i="6" s="1"/>
  <c r="C791" i="6"/>
  <c r="D791" i="6"/>
  <c r="E791" i="6"/>
  <c r="F791" i="6"/>
  <c r="F789" i="6" s="1"/>
  <c r="G791" i="6"/>
  <c r="I791" i="6"/>
  <c r="J791" i="6"/>
  <c r="K791" i="6"/>
  <c r="L791" i="6"/>
  <c r="M791" i="6"/>
  <c r="O791" i="6" s="1"/>
  <c r="N791" i="6"/>
  <c r="B792" i="6"/>
  <c r="C792" i="6"/>
  <c r="I792" i="6" s="1"/>
  <c r="D792" i="6"/>
  <c r="E792" i="6"/>
  <c r="F792" i="6"/>
  <c r="G792" i="6"/>
  <c r="H792" i="6"/>
  <c r="J792" i="6"/>
  <c r="K792" i="6"/>
  <c r="L792" i="6"/>
  <c r="N792" i="6" s="1"/>
  <c r="M792" i="6"/>
  <c r="O792" i="6"/>
  <c r="B793" i="6"/>
  <c r="C793" i="6"/>
  <c r="D793" i="6"/>
  <c r="E793" i="6"/>
  <c r="F793" i="6"/>
  <c r="G793" i="6"/>
  <c r="I793" i="6"/>
  <c r="J793" i="6"/>
  <c r="K793" i="6"/>
  <c r="L793" i="6"/>
  <c r="M793" i="6"/>
  <c r="O793" i="6" s="1"/>
  <c r="N793" i="6"/>
  <c r="B794" i="6"/>
  <c r="C794" i="6"/>
  <c r="D794" i="6"/>
  <c r="D788" i="6" s="1"/>
  <c r="E794" i="6"/>
  <c r="E788" i="6" s="1"/>
  <c r="F794" i="6"/>
  <c r="G794" i="6"/>
  <c r="H794" i="6"/>
  <c r="J794" i="6"/>
  <c r="K794" i="6"/>
  <c r="L794" i="6"/>
  <c r="L788" i="6" s="1"/>
  <c r="M794" i="6"/>
  <c r="M788" i="6" s="1"/>
  <c r="O794" i="6"/>
  <c r="B795" i="6"/>
  <c r="H795" i="6" s="1"/>
  <c r="C795" i="6"/>
  <c r="D795" i="6"/>
  <c r="E795" i="6"/>
  <c r="F795" i="6"/>
  <c r="G795" i="6"/>
  <c r="I795" i="6"/>
  <c r="J795" i="6"/>
  <c r="K795" i="6"/>
  <c r="L795" i="6"/>
  <c r="M795" i="6"/>
  <c r="O795" i="6" s="1"/>
  <c r="N795" i="6"/>
  <c r="B796" i="6"/>
  <c r="C796" i="6"/>
  <c r="I796" i="6" s="1"/>
  <c r="D796" i="6"/>
  <c r="E796" i="6"/>
  <c r="F796" i="6"/>
  <c r="G796" i="6"/>
  <c r="H796" i="6"/>
  <c r="J796" i="6"/>
  <c r="K796" i="6"/>
  <c r="L796" i="6"/>
  <c r="N796" i="6" s="1"/>
  <c r="M796" i="6"/>
  <c r="O796" i="6"/>
  <c r="B797" i="6"/>
  <c r="C797" i="6"/>
  <c r="D797" i="6"/>
  <c r="E797" i="6"/>
  <c r="F797" i="6"/>
  <c r="G797" i="6"/>
  <c r="I797" i="6"/>
  <c r="J797" i="6"/>
  <c r="K797" i="6"/>
  <c r="L797" i="6"/>
  <c r="M797" i="6"/>
  <c r="O797" i="6" s="1"/>
  <c r="N797" i="6"/>
  <c r="B798" i="6"/>
  <c r="C798" i="6"/>
  <c r="I798" i="6" s="1"/>
  <c r="D798" i="6"/>
  <c r="E798" i="6"/>
  <c r="F798" i="6"/>
  <c r="G798" i="6"/>
  <c r="H798" i="6"/>
  <c r="J798" i="6"/>
  <c r="K798" i="6"/>
  <c r="L798" i="6"/>
  <c r="N798" i="6" s="1"/>
  <c r="M798" i="6"/>
  <c r="O798" i="6"/>
  <c r="B799" i="6"/>
  <c r="H799" i="6" s="1"/>
  <c r="C799" i="6"/>
  <c r="D799" i="6"/>
  <c r="E799" i="6"/>
  <c r="F799" i="6"/>
  <c r="G799" i="6"/>
  <c r="I799" i="6"/>
  <c r="J799" i="6"/>
  <c r="K799" i="6"/>
  <c r="L799" i="6"/>
  <c r="M799" i="6"/>
  <c r="O799" i="6" s="1"/>
  <c r="N799" i="6"/>
  <c r="B800" i="6"/>
  <c r="C800" i="6"/>
  <c r="I800" i="6" s="1"/>
  <c r="D800" i="6"/>
  <c r="E800" i="6"/>
  <c r="F800" i="6"/>
  <c r="G800" i="6"/>
  <c r="H800" i="6"/>
  <c r="J800" i="6"/>
  <c r="K800" i="6"/>
  <c r="L800" i="6"/>
  <c r="N800" i="6" s="1"/>
  <c r="M800" i="6"/>
  <c r="O800" i="6"/>
  <c r="B801" i="6"/>
  <c r="C801" i="6"/>
  <c r="D801" i="6"/>
  <c r="E801" i="6"/>
  <c r="F801" i="6"/>
  <c r="G801" i="6"/>
  <c r="I801" i="6"/>
  <c r="J801" i="6"/>
  <c r="K801" i="6"/>
  <c r="L801" i="6"/>
  <c r="M801" i="6"/>
  <c r="O801" i="6" s="1"/>
  <c r="N801" i="6"/>
  <c r="B802" i="6"/>
  <c r="C802" i="6"/>
  <c r="I802" i="6" s="1"/>
  <c r="D802" i="6"/>
  <c r="E802" i="6"/>
  <c r="F802" i="6"/>
  <c r="G802" i="6"/>
  <c r="H802" i="6"/>
  <c r="J802" i="6"/>
  <c r="K802" i="6"/>
  <c r="L802" i="6"/>
  <c r="N802" i="6" s="1"/>
  <c r="M802" i="6"/>
  <c r="O802" i="6"/>
  <c r="B803" i="6"/>
  <c r="H803" i="6" s="1"/>
  <c r="C803" i="6"/>
  <c r="D803" i="6"/>
  <c r="E803" i="6"/>
  <c r="F803" i="6"/>
  <c r="G803" i="6"/>
  <c r="I803" i="6"/>
  <c r="J803" i="6"/>
  <c r="K803" i="6"/>
  <c r="L803" i="6"/>
  <c r="M803" i="6"/>
  <c r="O803" i="6" s="1"/>
  <c r="N803" i="6"/>
  <c r="B804" i="6"/>
  <c r="C804" i="6"/>
  <c r="I804" i="6" s="1"/>
  <c r="D804" i="6"/>
  <c r="E804" i="6"/>
  <c r="F804" i="6"/>
  <c r="G804" i="6"/>
  <c r="H804" i="6"/>
  <c r="J804" i="6"/>
  <c r="K804" i="6"/>
  <c r="L804" i="6"/>
  <c r="N804" i="6" s="1"/>
  <c r="M804" i="6"/>
  <c r="O804" i="6"/>
  <c r="B805" i="6"/>
  <c r="C805" i="6"/>
  <c r="D805" i="6"/>
  <c r="E805" i="6"/>
  <c r="F805" i="6"/>
  <c r="G805" i="6"/>
  <c r="I805" i="6"/>
  <c r="J805" i="6"/>
  <c r="K805" i="6"/>
  <c r="L805" i="6"/>
  <c r="M805" i="6"/>
  <c r="O805" i="6" s="1"/>
  <c r="N805" i="6"/>
  <c r="B806" i="6"/>
  <c r="C806" i="6"/>
  <c r="I806" i="6" s="1"/>
  <c r="D806" i="6"/>
  <c r="E806" i="6"/>
  <c r="F806" i="6"/>
  <c r="G806" i="6"/>
  <c r="H806" i="6"/>
  <c r="J806" i="6"/>
  <c r="K806" i="6"/>
  <c r="L806" i="6"/>
  <c r="N806" i="6" s="1"/>
  <c r="M806" i="6"/>
  <c r="O806" i="6"/>
  <c r="B807" i="6"/>
  <c r="H807" i="6" s="1"/>
  <c r="C807" i="6"/>
  <c r="D807" i="6"/>
  <c r="E807" i="6"/>
  <c r="F807" i="6"/>
  <c r="G807" i="6"/>
  <c r="I807" i="6"/>
  <c r="J807" i="6"/>
  <c r="K807" i="6"/>
  <c r="L807" i="6"/>
  <c r="M807" i="6"/>
  <c r="O807" i="6" s="1"/>
  <c r="N807" i="6"/>
  <c r="B808" i="6"/>
  <c r="C808" i="6"/>
  <c r="I808" i="6" s="1"/>
  <c r="D808" i="6"/>
  <c r="E808" i="6"/>
  <c r="F808" i="6"/>
  <c r="G808" i="6"/>
  <c r="H808" i="6"/>
  <c r="J808" i="6"/>
  <c r="K808" i="6"/>
  <c r="L808" i="6"/>
  <c r="N808" i="6" s="1"/>
  <c r="M808" i="6"/>
  <c r="O808" i="6"/>
  <c r="B809" i="6"/>
  <c r="C809" i="6"/>
  <c r="D809" i="6"/>
  <c r="E809" i="6"/>
  <c r="F809" i="6"/>
  <c r="G809" i="6"/>
  <c r="I809" i="6"/>
  <c r="J809" i="6"/>
  <c r="K809" i="6"/>
  <c r="L809" i="6"/>
  <c r="M809" i="6"/>
  <c r="O809" i="6" s="1"/>
  <c r="N809" i="6"/>
  <c r="B810" i="6"/>
  <c r="C810" i="6"/>
  <c r="I810" i="6" s="1"/>
  <c r="D810" i="6"/>
  <c r="E810" i="6"/>
  <c r="F810" i="6"/>
  <c r="G810" i="6"/>
  <c r="H810" i="6"/>
  <c r="J810" i="6"/>
  <c r="K810" i="6"/>
  <c r="L810" i="6"/>
  <c r="N810" i="6" s="1"/>
  <c r="M810" i="6"/>
  <c r="O810" i="6"/>
  <c r="B814" i="6"/>
  <c r="D814" i="6"/>
  <c r="F814" i="6"/>
  <c r="H814" i="6"/>
  <c r="J814" i="6" s="1"/>
  <c r="L814" i="6"/>
  <c r="N814" i="6"/>
  <c r="B819" i="6"/>
  <c r="C819" i="6"/>
  <c r="C818" i="6" s="1"/>
  <c r="D819" i="6"/>
  <c r="D815" i="6" s="1"/>
  <c r="E819" i="6"/>
  <c r="F819" i="6"/>
  <c r="F815" i="6" s="1"/>
  <c r="G819" i="6"/>
  <c r="G818" i="6" s="1"/>
  <c r="H819" i="6"/>
  <c r="H815" i="6" s="1"/>
  <c r="I819" i="6"/>
  <c r="K819" i="6"/>
  <c r="L819" i="6"/>
  <c r="L815" i="6" s="1"/>
  <c r="M819" i="6"/>
  <c r="N819" i="6"/>
  <c r="N815" i="6" s="1"/>
  <c r="O819" i="6"/>
  <c r="O818" i="6" s="1"/>
  <c r="B820" i="6"/>
  <c r="B818" i="6" s="1"/>
  <c r="C820" i="6"/>
  <c r="D820" i="6"/>
  <c r="E820" i="6"/>
  <c r="K820" i="6" s="1"/>
  <c r="F820" i="6"/>
  <c r="F818" i="6" s="1"/>
  <c r="G820" i="6"/>
  <c r="H820" i="6"/>
  <c r="I820" i="6"/>
  <c r="I818" i="6" s="1"/>
  <c r="J820" i="6"/>
  <c r="L820" i="6"/>
  <c r="M820" i="6"/>
  <c r="M818" i="6" s="1"/>
  <c r="N820" i="6"/>
  <c r="N818" i="6" s="1"/>
  <c r="O820" i="6"/>
  <c r="B821" i="6"/>
  <c r="C821" i="6"/>
  <c r="D821" i="6"/>
  <c r="J821" i="6" s="1"/>
  <c r="E821" i="6"/>
  <c r="F821" i="6"/>
  <c r="G821" i="6"/>
  <c r="H821" i="6"/>
  <c r="I821" i="6"/>
  <c r="K821" i="6"/>
  <c r="L821" i="6"/>
  <c r="M821" i="6"/>
  <c r="N821" i="6"/>
  <c r="O821" i="6"/>
  <c r="E850" i="6" s="1"/>
  <c r="B822" i="6"/>
  <c r="C822" i="6"/>
  <c r="D822" i="6"/>
  <c r="E822" i="6"/>
  <c r="K822" i="6" s="1"/>
  <c r="F822" i="6"/>
  <c r="G822" i="6"/>
  <c r="H822" i="6"/>
  <c r="I822" i="6"/>
  <c r="J822" i="6"/>
  <c r="L822" i="6"/>
  <c r="M822" i="6"/>
  <c r="N822" i="6"/>
  <c r="D851" i="6" s="1"/>
  <c r="O822" i="6"/>
  <c r="B823" i="6"/>
  <c r="B817" i="6" s="1"/>
  <c r="C823" i="6"/>
  <c r="C817" i="6" s="1"/>
  <c r="D823" i="6"/>
  <c r="D817" i="6" s="1"/>
  <c r="E823" i="6"/>
  <c r="E817" i="6" s="1"/>
  <c r="F823" i="6"/>
  <c r="F817" i="6" s="1"/>
  <c r="G823" i="6"/>
  <c r="G817" i="6" s="1"/>
  <c r="H823" i="6"/>
  <c r="H817" i="6" s="1"/>
  <c r="I823" i="6"/>
  <c r="I817" i="6" s="1"/>
  <c r="K823" i="6"/>
  <c r="L823" i="6"/>
  <c r="L817" i="6" s="1"/>
  <c r="D846" i="6" s="1"/>
  <c r="M823" i="6"/>
  <c r="M817" i="6" s="1"/>
  <c r="N823" i="6"/>
  <c r="N817" i="6" s="1"/>
  <c r="O823" i="6"/>
  <c r="E852" i="6" s="1"/>
  <c r="B824" i="6"/>
  <c r="C824" i="6"/>
  <c r="D824" i="6"/>
  <c r="E824" i="6"/>
  <c r="K824" i="6" s="1"/>
  <c r="F824" i="6"/>
  <c r="G824" i="6"/>
  <c r="H824" i="6"/>
  <c r="I824" i="6"/>
  <c r="J824" i="6"/>
  <c r="L824" i="6"/>
  <c r="M824" i="6"/>
  <c r="N824" i="6"/>
  <c r="D853" i="6" s="1"/>
  <c r="O824" i="6"/>
  <c r="B825" i="6"/>
  <c r="C825" i="6"/>
  <c r="D825" i="6"/>
  <c r="J825" i="6" s="1"/>
  <c r="E825" i="6"/>
  <c r="F825" i="6"/>
  <c r="G825" i="6"/>
  <c r="H825" i="6"/>
  <c r="I825" i="6"/>
  <c r="K825" i="6"/>
  <c r="L825" i="6"/>
  <c r="M825" i="6"/>
  <c r="N825" i="6"/>
  <c r="O825" i="6"/>
  <c r="E854" i="6" s="1"/>
  <c r="B826" i="6"/>
  <c r="C826" i="6"/>
  <c r="D826" i="6"/>
  <c r="E826" i="6"/>
  <c r="K826" i="6" s="1"/>
  <c r="F826" i="6"/>
  <c r="G826" i="6"/>
  <c r="H826" i="6"/>
  <c r="I826" i="6"/>
  <c r="J826" i="6"/>
  <c r="L826" i="6"/>
  <c r="M826" i="6"/>
  <c r="N826" i="6"/>
  <c r="D855" i="6" s="1"/>
  <c r="O826" i="6"/>
  <c r="B827" i="6"/>
  <c r="C827" i="6"/>
  <c r="D827" i="6"/>
  <c r="J827" i="6" s="1"/>
  <c r="E827" i="6"/>
  <c r="F827" i="6"/>
  <c r="G827" i="6"/>
  <c r="H827" i="6"/>
  <c r="I827" i="6"/>
  <c r="K827" i="6"/>
  <c r="L827" i="6"/>
  <c r="M827" i="6"/>
  <c r="N827" i="6"/>
  <c r="O827" i="6"/>
  <c r="E856" i="6" s="1"/>
  <c r="B828" i="6"/>
  <c r="C828" i="6"/>
  <c r="D828" i="6"/>
  <c r="E828" i="6"/>
  <c r="K828" i="6" s="1"/>
  <c r="F828" i="6"/>
  <c r="G828" i="6"/>
  <c r="H828" i="6"/>
  <c r="I828" i="6"/>
  <c r="J828" i="6"/>
  <c r="L828" i="6"/>
  <c r="M828" i="6"/>
  <c r="N828" i="6"/>
  <c r="D857" i="6" s="1"/>
  <c r="O828" i="6"/>
  <c r="B829" i="6"/>
  <c r="C829" i="6"/>
  <c r="D829" i="6"/>
  <c r="J829" i="6" s="1"/>
  <c r="E829" i="6"/>
  <c r="F829" i="6"/>
  <c r="G829" i="6"/>
  <c r="H829" i="6"/>
  <c r="I829" i="6"/>
  <c r="K829" i="6"/>
  <c r="L829" i="6"/>
  <c r="M829" i="6"/>
  <c r="N829" i="6"/>
  <c r="O829" i="6"/>
  <c r="E858" i="6" s="1"/>
  <c r="B830" i="6"/>
  <c r="C830" i="6"/>
  <c r="D830" i="6"/>
  <c r="E830" i="6"/>
  <c r="K830" i="6" s="1"/>
  <c r="F830" i="6"/>
  <c r="G830" i="6"/>
  <c r="H830" i="6"/>
  <c r="I830" i="6"/>
  <c r="J830" i="6"/>
  <c r="L830" i="6"/>
  <c r="M830" i="6"/>
  <c r="N830" i="6"/>
  <c r="D859" i="6" s="1"/>
  <c r="O830" i="6"/>
  <c r="B831" i="6"/>
  <c r="C831" i="6"/>
  <c r="D831" i="6"/>
  <c r="J831" i="6" s="1"/>
  <c r="E831" i="6"/>
  <c r="F831" i="6"/>
  <c r="G831" i="6"/>
  <c r="H831" i="6"/>
  <c r="I831" i="6"/>
  <c r="K831" i="6"/>
  <c r="L831" i="6"/>
  <c r="M831" i="6"/>
  <c r="N831" i="6"/>
  <c r="O831" i="6"/>
  <c r="E860" i="6" s="1"/>
  <c r="B832" i="6"/>
  <c r="C832" i="6"/>
  <c r="D832" i="6"/>
  <c r="E832" i="6"/>
  <c r="K832" i="6" s="1"/>
  <c r="F832" i="6"/>
  <c r="G832" i="6"/>
  <c r="H832" i="6"/>
  <c r="I832" i="6"/>
  <c r="J832" i="6"/>
  <c r="L832" i="6"/>
  <c r="M832" i="6"/>
  <c r="N832" i="6"/>
  <c r="D861" i="6" s="1"/>
  <c r="O832" i="6"/>
  <c r="B833" i="6"/>
  <c r="C833" i="6"/>
  <c r="D833" i="6"/>
  <c r="J833" i="6" s="1"/>
  <c r="E833" i="6"/>
  <c r="F833" i="6"/>
  <c r="G833" i="6"/>
  <c r="H833" i="6"/>
  <c r="I833" i="6"/>
  <c r="K833" i="6"/>
  <c r="L833" i="6"/>
  <c r="M833" i="6"/>
  <c r="N833" i="6"/>
  <c r="O833" i="6"/>
  <c r="E862" i="6" s="1"/>
  <c r="B834" i="6"/>
  <c r="C834" i="6"/>
  <c r="D834" i="6"/>
  <c r="E834" i="6"/>
  <c r="K834" i="6" s="1"/>
  <c r="F834" i="6"/>
  <c r="G834" i="6"/>
  <c r="H834" i="6"/>
  <c r="I834" i="6"/>
  <c r="J834" i="6"/>
  <c r="L834" i="6"/>
  <c r="M834" i="6"/>
  <c r="N834" i="6"/>
  <c r="D863" i="6" s="1"/>
  <c r="O834" i="6"/>
  <c r="B835" i="6"/>
  <c r="C835" i="6"/>
  <c r="D835" i="6"/>
  <c r="J835" i="6" s="1"/>
  <c r="E835" i="6"/>
  <c r="F835" i="6"/>
  <c r="G835" i="6"/>
  <c r="H835" i="6"/>
  <c r="I835" i="6"/>
  <c r="K835" i="6"/>
  <c r="L835" i="6"/>
  <c r="M835" i="6"/>
  <c r="N835" i="6"/>
  <c r="O835" i="6"/>
  <c r="E864" i="6" s="1"/>
  <c r="B836" i="6"/>
  <c r="C836" i="6"/>
  <c r="D836" i="6"/>
  <c r="E836" i="6"/>
  <c r="K836" i="6" s="1"/>
  <c r="F836" i="6"/>
  <c r="G836" i="6"/>
  <c r="H836" i="6"/>
  <c r="I836" i="6"/>
  <c r="J836" i="6"/>
  <c r="L836" i="6"/>
  <c r="M836" i="6"/>
  <c r="N836" i="6"/>
  <c r="D865" i="6" s="1"/>
  <c r="O836" i="6"/>
  <c r="B837" i="6"/>
  <c r="C837" i="6"/>
  <c r="D837" i="6"/>
  <c r="J837" i="6" s="1"/>
  <c r="E837" i="6"/>
  <c r="F837" i="6"/>
  <c r="G837" i="6"/>
  <c r="H837" i="6"/>
  <c r="I837" i="6"/>
  <c r="K837" i="6"/>
  <c r="L837" i="6"/>
  <c r="M837" i="6"/>
  <c r="N837" i="6"/>
  <c r="O837" i="6"/>
  <c r="E866" i="6" s="1"/>
  <c r="B838" i="6"/>
  <c r="C838" i="6"/>
  <c r="D838" i="6"/>
  <c r="E838" i="6"/>
  <c r="K838" i="6" s="1"/>
  <c r="F838" i="6"/>
  <c r="G838" i="6"/>
  <c r="H838" i="6"/>
  <c r="I838" i="6"/>
  <c r="J838" i="6"/>
  <c r="L838" i="6"/>
  <c r="M838" i="6"/>
  <c r="N838" i="6"/>
  <c r="D867" i="6" s="1"/>
  <c r="O838" i="6"/>
  <c r="B839" i="6"/>
  <c r="C839" i="6"/>
  <c r="D839" i="6"/>
  <c r="J839" i="6" s="1"/>
  <c r="E839" i="6"/>
  <c r="F839" i="6"/>
  <c r="G839" i="6"/>
  <c r="H839" i="6"/>
  <c r="I839" i="6"/>
  <c r="K839" i="6"/>
  <c r="L839" i="6"/>
  <c r="M839" i="6"/>
  <c r="N839" i="6"/>
  <c r="O839" i="6"/>
  <c r="E868" i="6" s="1"/>
  <c r="B843" i="6"/>
  <c r="D843" i="6" s="1"/>
  <c r="F843" i="6"/>
  <c r="H843" i="6"/>
  <c r="B872" i="6" s="1"/>
  <c r="J843" i="6"/>
  <c r="L843" i="6"/>
  <c r="N843" i="6"/>
  <c r="B848" i="6"/>
  <c r="C848" i="6"/>
  <c r="C847" i="6" s="1"/>
  <c r="D848" i="6"/>
  <c r="F848" i="6"/>
  <c r="F844" i="6" s="1"/>
  <c r="G848" i="6"/>
  <c r="G847" i="6" s="1"/>
  <c r="H848" i="6"/>
  <c r="H844" i="6" s="1"/>
  <c r="I848" i="6"/>
  <c r="J848" i="6"/>
  <c r="K848" i="6"/>
  <c r="K847" i="6" s="1"/>
  <c r="L848" i="6"/>
  <c r="L844" i="6" s="1"/>
  <c r="M848" i="6"/>
  <c r="N848" i="6"/>
  <c r="N844" i="6" s="1"/>
  <c r="O848" i="6"/>
  <c r="O847" i="6" s="1"/>
  <c r="B849" i="6"/>
  <c r="B847" i="6" s="1"/>
  <c r="C849" i="6"/>
  <c r="E849" i="6"/>
  <c r="F849" i="6"/>
  <c r="F847" i="6" s="1"/>
  <c r="G849" i="6"/>
  <c r="H849" i="6"/>
  <c r="I849" i="6"/>
  <c r="C878" i="6" s="1"/>
  <c r="J849" i="6"/>
  <c r="J847" i="6" s="1"/>
  <c r="K849" i="6"/>
  <c r="L849" i="6"/>
  <c r="M849" i="6"/>
  <c r="M847" i="6" s="1"/>
  <c r="N849" i="6"/>
  <c r="N847" i="6" s="1"/>
  <c r="O849" i="6"/>
  <c r="B850" i="6"/>
  <c r="C850" i="6"/>
  <c r="D850" i="6"/>
  <c r="F850" i="6"/>
  <c r="G850" i="6"/>
  <c r="H850" i="6"/>
  <c r="I850" i="6"/>
  <c r="J850" i="6"/>
  <c r="K850" i="6"/>
  <c r="L850" i="6"/>
  <c r="M850" i="6"/>
  <c r="N850" i="6"/>
  <c r="O850" i="6"/>
  <c r="B851" i="6"/>
  <c r="C851" i="6"/>
  <c r="E851" i="6"/>
  <c r="F851" i="6"/>
  <c r="G851" i="6"/>
  <c r="H851" i="6"/>
  <c r="I851" i="6"/>
  <c r="C880" i="6" s="1"/>
  <c r="J851" i="6"/>
  <c r="K851" i="6"/>
  <c r="L851" i="6"/>
  <c r="M851" i="6"/>
  <c r="N851" i="6"/>
  <c r="O851" i="6"/>
  <c r="B852" i="6"/>
  <c r="B846" i="6" s="1"/>
  <c r="C852" i="6"/>
  <c r="C846" i="6" s="1"/>
  <c r="D852" i="6"/>
  <c r="F852" i="6"/>
  <c r="F846" i="6" s="1"/>
  <c r="G852" i="6"/>
  <c r="G846" i="6" s="1"/>
  <c r="H852" i="6"/>
  <c r="H846" i="6" s="1"/>
  <c r="I852" i="6"/>
  <c r="I846" i="6" s="1"/>
  <c r="J852" i="6"/>
  <c r="J846" i="6" s="1"/>
  <c r="K852" i="6"/>
  <c r="K846" i="6" s="1"/>
  <c r="L852" i="6"/>
  <c r="L846" i="6" s="1"/>
  <c r="M852" i="6"/>
  <c r="M846" i="6" s="1"/>
  <c r="N852" i="6"/>
  <c r="N846" i="6" s="1"/>
  <c r="O852" i="6"/>
  <c r="O846" i="6" s="1"/>
  <c r="B853" i="6"/>
  <c r="C853" i="6"/>
  <c r="E853" i="6"/>
  <c r="F853" i="6"/>
  <c r="G853" i="6"/>
  <c r="H853" i="6"/>
  <c r="I853" i="6"/>
  <c r="C882" i="6" s="1"/>
  <c r="J853" i="6"/>
  <c r="K853" i="6"/>
  <c r="L853" i="6"/>
  <c r="M853" i="6"/>
  <c r="N853" i="6"/>
  <c r="O853" i="6"/>
  <c r="B854" i="6"/>
  <c r="C854" i="6"/>
  <c r="D854" i="6"/>
  <c r="F854" i="6"/>
  <c r="G854" i="6"/>
  <c r="H854" i="6"/>
  <c r="I854" i="6"/>
  <c r="J854" i="6"/>
  <c r="K854" i="6"/>
  <c r="L854" i="6"/>
  <c r="M854" i="6"/>
  <c r="N854" i="6"/>
  <c r="O854" i="6"/>
  <c r="B855" i="6"/>
  <c r="C855" i="6"/>
  <c r="E855" i="6"/>
  <c r="F855" i="6"/>
  <c r="G855" i="6"/>
  <c r="H855" i="6"/>
  <c r="I855" i="6"/>
  <c r="C884" i="6" s="1"/>
  <c r="J855" i="6"/>
  <c r="K855" i="6"/>
  <c r="L855" i="6"/>
  <c r="M855" i="6"/>
  <c r="N855" i="6"/>
  <c r="O855" i="6"/>
  <c r="B856" i="6"/>
  <c r="C856" i="6"/>
  <c r="D856" i="6"/>
  <c r="F856" i="6"/>
  <c r="G856" i="6"/>
  <c r="H856" i="6"/>
  <c r="I856" i="6"/>
  <c r="J856" i="6"/>
  <c r="K856" i="6"/>
  <c r="L856" i="6"/>
  <c r="M856" i="6"/>
  <c r="N856" i="6"/>
  <c r="O856" i="6"/>
  <c r="B857" i="6"/>
  <c r="C857" i="6"/>
  <c r="E857" i="6"/>
  <c r="F857" i="6"/>
  <c r="G857" i="6"/>
  <c r="H857" i="6"/>
  <c r="I857" i="6"/>
  <c r="C886" i="6" s="1"/>
  <c r="J857" i="6"/>
  <c r="K857" i="6"/>
  <c r="L857" i="6"/>
  <c r="M857" i="6"/>
  <c r="N857" i="6"/>
  <c r="O857" i="6"/>
  <c r="B858" i="6"/>
  <c r="C858" i="6"/>
  <c r="D858" i="6"/>
  <c r="F858" i="6"/>
  <c r="G858" i="6"/>
  <c r="H858" i="6"/>
  <c r="I858" i="6"/>
  <c r="J858" i="6"/>
  <c r="K858" i="6"/>
  <c r="L858" i="6"/>
  <c r="M858" i="6"/>
  <c r="N858" i="6"/>
  <c r="O858" i="6"/>
  <c r="B859" i="6"/>
  <c r="C859" i="6"/>
  <c r="E859" i="6"/>
  <c r="F859" i="6"/>
  <c r="G859" i="6"/>
  <c r="H859" i="6"/>
  <c r="I859" i="6"/>
  <c r="C888" i="6" s="1"/>
  <c r="J859" i="6"/>
  <c r="K859" i="6"/>
  <c r="L859" i="6"/>
  <c r="M859" i="6"/>
  <c r="N859" i="6"/>
  <c r="O859" i="6"/>
  <c r="B860" i="6"/>
  <c r="C860" i="6"/>
  <c r="D860" i="6"/>
  <c r="F860" i="6"/>
  <c r="G860" i="6"/>
  <c r="H860" i="6"/>
  <c r="I860" i="6"/>
  <c r="J860" i="6"/>
  <c r="K860" i="6"/>
  <c r="L860" i="6"/>
  <c r="M860" i="6"/>
  <c r="N860" i="6"/>
  <c r="O860" i="6"/>
  <c r="B861" i="6"/>
  <c r="C861" i="6"/>
  <c r="E861" i="6"/>
  <c r="F861" i="6"/>
  <c r="G861" i="6"/>
  <c r="H861" i="6"/>
  <c r="I861" i="6"/>
  <c r="C890" i="6" s="1"/>
  <c r="J861" i="6"/>
  <c r="K861" i="6"/>
  <c r="L861" i="6"/>
  <c r="M861" i="6"/>
  <c r="N861" i="6"/>
  <c r="O861" i="6"/>
  <c r="B862" i="6"/>
  <c r="C862" i="6"/>
  <c r="D862" i="6"/>
  <c r="F862" i="6"/>
  <c r="G862" i="6"/>
  <c r="H862" i="6"/>
  <c r="I862" i="6"/>
  <c r="J862" i="6"/>
  <c r="K862" i="6"/>
  <c r="L862" i="6"/>
  <c r="M862" i="6"/>
  <c r="N862" i="6"/>
  <c r="O862" i="6"/>
  <c r="B863" i="6"/>
  <c r="C863" i="6"/>
  <c r="E863" i="6"/>
  <c r="F863" i="6"/>
  <c r="G863" i="6"/>
  <c r="H863" i="6"/>
  <c r="I863" i="6"/>
  <c r="C892" i="6" s="1"/>
  <c r="J863" i="6"/>
  <c r="K863" i="6"/>
  <c r="L863" i="6"/>
  <c r="M863" i="6"/>
  <c r="N863" i="6"/>
  <c r="O863" i="6"/>
  <c r="B864" i="6"/>
  <c r="C864" i="6"/>
  <c r="D864" i="6"/>
  <c r="F864" i="6"/>
  <c r="G864" i="6"/>
  <c r="H864" i="6"/>
  <c r="I864" i="6"/>
  <c r="J864" i="6"/>
  <c r="K864" i="6"/>
  <c r="L864" i="6"/>
  <c r="M864" i="6"/>
  <c r="N864" i="6"/>
  <c r="O864" i="6"/>
  <c r="B865" i="6"/>
  <c r="C865" i="6"/>
  <c r="E865" i="6"/>
  <c r="F865" i="6"/>
  <c r="G865" i="6"/>
  <c r="H865" i="6"/>
  <c r="I865" i="6"/>
  <c r="C894" i="6" s="1"/>
  <c r="J865" i="6"/>
  <c r="K865" i="6"/>
  <c r="L865" i="6"/>
  <c r="M865" i="6"/>
  <c r="N865" i="6"/>
  <c r="O865" i="6"/>
  <c r="B866" i="6"/>
  <c r="C866" i="6"/>
  <c r="D866" i="6"/>
  <c r="F866" i="6"/>
  <c r="G866" i="6"/>
  <c r="H866" i="6"/>
  <c r="I866" i="6"/>
  <c r="J866" i="6"/>
  <c r="K866" i="6"/>
  <c r="L866" i="6"/>
  <c r="M866" i="6"/>
  <c r="N866" i="6"/>
  <c r="O866" i="6"/>
  <c r="B867" i="6"/>
  <c r="C867" i="6"/>
  <c r="E867" i="6"/>
  <c r="F867" i="6"/>
  <c r="G867" i="6"/>
  <c r="H867" i="6"/>
  <c r="I867" i="6"/>
  <c r="C896" i="6" s="1"/>
  <c r="J867" i="6"/>
  <c r="K867" i="6"/>
  <c r="L867" i="6"/>
  <c r="M867" i="6"/>
  <c r="N867" i="6"/>
  <c r="O867" i="6"/>
  <c r="B868" i="6"/>
  <c r="C868" i="6"/>
  <c r="D868" i="6"/>
  <c r="F868" i="6"/>
  <c r="G868" i="6"/>
  <c r="H868" i="6"/>
  <c r="I868" i="6"/>
  <c r="J868" i="6"/>
  <c r="K868" i="6"/>
  <c r="L868" i="6"/>
  <c r="M868" i="6"/>
  <c r="N868" i="6"/>
  <c r="O868" i="6"/>
  <c r="D872" i="6"/>
  <c r="F872" i="6"/>
  <c r="H872" i="6"/>
  <c r="J872" i="6" s="1"/>
  <c r="L872" i="6"/>
  <c r="N872" i="6"/>
  <c r="B877" i="6"/>
  <c r="C877" i="6"/>
  <c r="D877" i="6"/>
  <c r="D873" i="6" s="1"/>
  <c r="E877" i="6"/>
  <c r="F877" i="6"/>
  <c r="F873" i="6" s="1"/>
  <c r="G877" i="6"/>
  <c r="G876" i="6" s="1"/>
  <c r="H877" i="6"/>
  <c r="H873" i="6" s="1"/>
  <c r="I877" i="6"/>
  <c r="K877" i="6"/>
  <c r="L877" i="6"/>
  <c r="L873" i="6" s="1"/>
  <c r="M877" i="6"/>
  <c r="N877" i="6"/>
  <c r="N873" i="6" s="1"/>
  <c r="O877" i="6"/>
  <c r="O876" i="6" s="1"/>
  <c r="B878" i="6"/>
  <c r="D878" i="6"/>
  <c r="E878" i="6"/>
  <c r="K878" i="6" s="1"/>
  <c r="F878" i="6"/>
  <c r="F876" i="6" s="1"/>
  <c r="G878" i="6"/>
  <c r="H878" i="6"/>
  <c r="I878" i="6"/>
  <c r="I876" i="6" s="1"/>
  <c r="J878" i="6"/>
  <c r="L878" i="6"/>
  <c r="M878" i="6"/>
  <c r="M876" i="6" s="1"/>
  <c r="N878" i="6"/>
  <c r="N876" i="6" s="1"/>
  <c r="O878" i="6"/>
  <c r="B879" i="6"/>
  <c r="C879" i="6"/>
  <c r="D879" i="6"/>
  <c r="J879" i="6" s="1"/>
  <c r="E879" i="6"/>
  <c r="F879" i="6"/>
  <c r="G879" i="6"/>
  <c r="H879" i="6"/>
  <c r="I879" i="6"/>
  <c r="K879" i="6"/>
  <c r="L879" i="6"/>
  <c r="M879" i="6"/>
  <c r="N879" i="6"/>
  <c r="O879" i="6"/>
  <c r="B880" i="6"/>
  <c r="D880" i="6"/>
  <c r="E880" i="6"/>
  <c r="K880" i="6" s="1"/>
  <c r="F880" i="6"/>
  <c r="G880" i="6"/>
  <c r="H880" i="6"/>
  <c r="I880" i="6"/>
  <c r="J880" i="6"/>
  <c r="L880" i="6"/>
  <c r="M880" i="6"/>
  <c r="N880" i="6"/>
  <c r="O880" i="6"/>
  <c r="B881" i="6"/>
  <c r="C881" i="6"/>
  <c r="D881" i="6"/>
  <c r="D875" i="6" s="1"/>
  <c r="E881" i="6"/>
  <c r="E875" i="6" s="1"/>
  <c r="F881" i="6"/>
  <c r="F875" i="6" s="1"/>
  <c r="G881" i="6"/>
  <c r="G875" i="6" s="1"/>
  <c r="H881" i="6"/>
  <c r="H875" i="6" s="1"/>
  <c r="I881" i="6"/>
  <c r="I875" i="6" s="1"/>
  <c r="K881" i="6"/>
  <c r="L881" i="6"/>
  <c r="L875" i="6" s="1"/>
  <c r="M881" i="6"/>
  <c r="M875" i="6" s="1"/>
  <c r="N881" i="6"/>
  <c r="N875" i="6" s="1"/>
  <c r="O881" i="6"/>
  <c r="B882" i="6"/>
  <c r="D882" i="6"/>
  <c r="E882" i="6"/>
  <c r="K882" i="6" s="1"/>
  <c r="F882" i="6"/>
  <c r="G882" i="6"/>
  <c r="H882" i="6"/>
  <c r="I882" i="6"/>
  <c r="J882" i="6"/>
  <c r="L882" i="6"/>
  <c r="M882" i="6"/>
  <c r="N882" i="6"/>
  <c r="O882" i="6"/>
  <c r="B883" i="6"/>
  <c r="C883" i="6"/>
  <c r="D883" i="6"/>
  <c r="J883" i="6" s="1"/>
  <c r="E883" i="6"/>
  <c r="F883" i="6"/>
  <c r="G883" i="6"/>
  <c r="H883" i="6"/>
  <c r="I883" i="6"/>
  <c r="K883" i="6"/>
  <c r="L883" i="6"/>
  <c r="M883" i="6"/>
  <c r="N883" i="6"/>
  <c r="O883" i="6"/>
  <c r="B884" i="6"/>
  <c r="D884" i="6"/>
  <c r="E884" i="6"/>
  <c r="K884" i="6" s="1"/>
  <c r="F884" i="6"/>
  <c r="G884" i="6"/>
  <c r="H884" i="6"/>
  <c r="I884" i="6"/>
  <c r="J884" i="6"/>
  <c r="L884" i="6"/>
  <c r="M884" i="6"/>
  <c r="N884" i="6"/>
  <c r="O884" i="6"/>
  <c r="B885" i="6"/>
  <c r="C885" i="6"/>
  <c r="D885" i="6"/>
  <c r="J885" i="6" s="1"/>
  <c r="E885" i="6"/>
  <c r="F885" i="6"/>
  <c r="G885" i="6"/>
  <c r="H885" i="6"/>
  <c r="I885" i="6"/>
  <c r="K885" i="6"/>
  <c r="L885" i="6"/>
  <c r="M885" i="6"/>
  <c r="N885" i="6"/>
  <c r="O885" i="6"/>
  <c r="B886" i="6"/>
  <c r="D886" i="6"/>
  <c r="E886" i="6"/>
  <c r="K886" i="6" s="1"/>
  <c r="F886" i="6"/>
  <c r="G886" i="6"/>
  <c r="H886" i="6"/>
  <c r="I886" i="6"/>
  <c r="J886" i="6"/>
  <c r="L886" i="6"/>
  <c r="M886" i="6"/>
  <c r="N886" i="6"/>
  <c r="O886" i="6"/>
  <c r="B887" i="6"/>
  <c r="C887" i="6"/>
  <c r="D887" i="6"/>
  <c r="J887" i="6" s="1"/>
  <c r="E887" i="6"/>
  <c r="F887" i="6"/>
  <c r="G887" i="6"/>
  <c r="H887" i="6"/>
  <c r="I887" i="6"/>
  <c r="K887" i="6"/>
  <c r="L887" i="6"/>
  <c r="M887" i="6"/>
  <c r="N887" i="6"/>
  <c r="O887" i="6"/>
  <c r="B888" i="6"/>
  <c r="D888" i="6"/>
  <c r="E888" i="6"/>
  <c r="K888" i="6" s="1"/>
  <c r="F888" i="6"/>
  <c r="G888" i="6"/>
  <c r="H888" i="6"/>
  <c r="I888" i="6"/>
  <c r="J888" i="6"/>
  <c r="L888" i="6"/>
  <c r="M888" i="6"/>
  <c r="N888" i="6"/>
  <c r="O888" i="6"/>
  <c r="B889" i="6"/>
  <c r="C889" i="6"/>
  <c r="D889" i="6"/>
  <c r="J889" i="6" s="1"/>
  <c r="E889" i="6"/>
  <c r="F889" i="6"/>
  <c r="G889" i="6"/>
  <c r="H889" i="6"/>
  <c r="I889" i="6"/>
  <c r="K889" i="6"/>
  <c r="L889" i="6"/>
  <c r="M889" i="6"/>
  <c r="N889" i="6"/>
  <c r="O889" i="6"/>
  <c r="B890" i="6"/>
  <c r="D890" i="6"/>
  <c r="E890" i="6"/>
  <c r="K890" i="6" s="1"/>
  <c r="F890" i="6"/>
  <c r="G890" i="6"/>
  <c r="H890" i="6"/>
  <c r="I890" i="6"/>
  <c r="J890" i="6"/>
  <c r="L890" i="6"/>
  <c r="M890" i="6"/>
  <c r="N890" i="6"/>
  <c r="O890" i="6"/>
  <c r="B891" i="6"/>
  <c r="C891" i="6"/>
  <c r="D891" i="6"/>
  <c r="J891" i="6" s="1"/>
  <c r="E891" i="6"/>
  <c r="F891" i="6"/>
  <c r="G891" i="6"/>
  <c r="H891" i="6"/>
  <c r="I891" i="6"/>
  <c r="K891" i="6"/>
  <c r="L891" i="6"/>
  <c r="M891" i="6"/>
  <c r="N891" i="6"/>
  <c r="O891" i="6"/>
  <c r="B892" i="6"/>
  <c r="D892" i="6"/>
  <c r="E892" i="6"/>
  <c r="K892" i="6" s="1"/>
  <c r="F892" i="6"/>
  <c r="G892" i="6"/>
  <c r="H892" i="6"/>
  <c r="I892" i="6"/>
  <c r="J892" i="6"/>
  <c r="L892" i="6"/>
  <c r="M892" i="6"/>
  <c r="N892" i="6"/>
  <c r="O892" i="6"/>
  <c r="B893" i="6"/>
  <c r="C893" i="6"/>
  <c r="D893" i="6"/>
  <c r="J893" i="6" s="1"/>
  <c r="E893" i="6"/>
  <c r="F893" i="6"/>
  <c r="G893" i="6"/>
  <c r="H893" i="6"/>
  <c r="I893" i="6"/>
  <c r="K893" i="6"/>
  <c r="L893" i="6"/>
  <c r="M893" i="6"/>
  <c r="N893" i="6"/>
  <c r="O893" i="6"/>
  <c r="B894" i="6"/>
  <c r="D894" i="6"/>
  <c r="E894" i="6"/>
  <c r="K894" i="6" s="1"/>
  <c r="F894" i="6"/>
  <c r="G894" i="6"/>
  <c r="H894" i="6"/>
  <c r="I894" i="6"/>
  <c r="J894" i="6"/>
  <c r="L894" i="6"/>
  <c r="M894" i="6"/>
  <c r="N894" i="6"/>
  <c r="O894" i="6"/>
  <c r="B895" i="6"/>
  <c r="C895" i="6"/>
  <c r="D895" i="6"/>
  <c r="J895" i="6" s="1"/>
  <c r="E895" i="6"/>
  <c r="F895" i="6"/>
  <c r="G895" i="6"/>
  <c r="H895" i="6"/>
  <c r="I895" i="6"/>
  <c r="K895" i="6"/>
  <c r="L895" i="6"/>
  <c r="M895" i="6"/>
  <c r="N895" i="6"/>
  <c r="O895" i="6"/>
  <c r="B896" i="6"/>
  <c r="D896" i="6"/>
  <c r="E896" i="6"/>
  <c r="K896" i="6" s="1"/>
  <c r="F896" i="6"/>
  <c r="G896" i="6"/>
  <c r="H896" i="6"/>
  <c r="I896" i="6"/>
  <c r="J896" i="6"/>
  <c r="L896" i="6"/>
  <c r="M896" i="6"/>
  <c r="N896" i="6"/>
  <c r="O896" i="6"/>
  <c r="B897" i="6"/>
  <c r="C897" i="6"/>
  <c r="D897" i="6"/>
  <c r="J897" i="6" s="1"/>
  <c r="E897" i="6"/>
  <c r="F897" i="6"/>
  <c r="G897" i="6"/>
  <c r="H897" i="6"/>
  <c r="I897" i="6"/>
  <c r="K897" i="6"/>
  <c r="L897" i="6"/>
  <c r="M897" i="6"/>
  <c r="N897" i="6"/>
  <c r="O897" i="6"/>
  <c r="B901" i="6"/>
  <c r="D901" i="6"/>
  <c r="F901" i="6"/>
  <c r="H901" i="6"/>
  <c r="J901" i="6"/>
  <c r="L901" i="6"/>
  <c r="N901" i="6"/>
  <c r="B906" i="6"/>
  <c r="C906" i="6"/>
  <c r="D906" i="6"/>
  <c r="E906" i="6"/>
  <c r="F906" i="6"/>
  <c r="G906" i="6"/>
  <c r="H906" i="6"/>
  <c r="I906" i="6"/>
  <c r="J906" i="6"/>
  <c r="K906" i="6"/>
  <c r="L906" i="6"/>
  <c r="M906" i="6"/>
  <c r="N906" i="6"/>
  <c r="O906" i="6"/>
  <c r="B907" i="6"/>
  <c r="B905" i="6" s="1"/>
  <c r="C907" i="6"/>
  <c r="D907" i="6"/>
  <c r="E907" i="6"/>
  <c r="F907" i="6"/>
  <c r="F905" i="6" s="1"/>
  <c r="G907" i="6"/>
  <c r="H907" i="6"/>
  <c r="I907" i="6"/>
  <c r="J907" i="6"/>
  <c r="J905" i="6" s="1"/>
  <c r="K907" i="6"/>
  <c r="L907" i="6"/>
  <c r="M907" i="6"/>
  <c r="N907" i="6"/>
  <c r="N905" i="6" s="1"/>
  <c r="O907" i="6"/>
  <c r="B908" i="6"/>
  <c r="C908" i="6"/>
  <c r="D908" i="6"/>
  <c r="E908" i="6"/>
  <c r="F908" i="6"/>
  <c r="G908" i="6"/>
  <c r="H908" i="6"/>
  <c r="I908" i="6"/>
  <c r="J908" i="6"/>
  <c r="K908" i="6"/>
  <c r="L908" i="6"/>
  <c r="M908" i="6"/>
  <c r="N908" i="6"/>
  <c r="O908" i="6"/>
  <c r="B909" i="6"/>
  <c r="C909" i="6"/>
  <c r="D909" i="6"/>
  <c r="E909" i="6"/>
  <c r="M938" i="6" s="1"/>
  <c r="F909" i="6"/>
  <c r="G909" i="6"/>
  <c r="H909" i="6"/>
  <c r="I909" i="6"/>
  <c r="J909" i="6"/>
  <c r="K909" i="6"/>
  <c r="L909" i="6"/>
  <c r="M909" i="6"/>
  <c r="N909" i="6"/>
  <c r="O909" i="6"/>
  <c r="B910" i="6"/>
  <c r="B904" i="6" s="1"/>
  <c r="C910" i="6"/>
  <c r="D910" i="6"/>
  <c r="D904" i="6" s="1"/>
  <c r="E910" i="6"/>
  <c r="F910" i="6"/>
  <c r="F904" i="6" s="1"/>
  <c r="G910" i="6"/>
  <c r="H910" i="6"/>
  <c r="H904" i="6" s="1"/>
  <c r="I910" i="6"/>
  <c r="J910" i="6"/>
  <c r="J904" i="6" s="1"/>
  <c r="K910" i="6"/>
  <c r="L910" i="6"/>
  <c r="L904" i="6" s="1"/>
  <c r="M910" i="6"/>
  <c r="N910" i="6"/>
  <c r="N904" i="6" s="1"/>
  <c r="O910" i="6"/>
  <c r="B911" i="6"/>
  <c r="C911" i="6"/>
  <c r="D911" i="6"/>
  <c r="E911" i="6"/>
  <c r="M940" i="6" s="1"/>
  <c r="F911" i="6"/>
  <c r="G911" i="6"/>
  <c r="H911" i="6"/>
  <c r="I911" i="6"/>
  <c r="J911" i="6"/>
  <c r="K911" i="6"/>
  <c r="L911" i="6"/>
  <c r="M911" i="6"/>
  <c r="N911" i="6"/>
  <c r="O911" i="6"/>
  <c r="B912" i="6"/>
  <c r="C912" i="6"/>
  <c r="D912" i="6"/>
  <c r="E912" i="6"/>
  <c r="F912" i="6"/>
  <c r="G912" i="6"/>
  <c r="H912" i="6"/>
  <c r="I912" i="6"/>
  <c r="J912" i="6"/>
  <c r="K912" i="6"/>
  <c r="L912" i="6"/>
  <c r="M912" i="6"/>
  <c r="N912" i="6"/>
  <c r="O912" i="6"/>
  <c r="B913" i="6"/>
  <c r="C913" i="6"/>
  <c r="D913" i="6"/>
  <c r="E913" i="6"/>
  <c r="M942" i="6" s="1"/>
  <c r="F913" i="6"/>
  <c r="G913" i="6"/>
  <c r="H913" i="6"/>
  <c r="I913" i="6"/>
  <c r="J913" i="6"/>
  <c r="K913" i="6"/>
  <c r="L913" i="6"/>
  <c r="M913" i="6"/>
  <c r="N913" i="6"/>
  <c r="O913" i="6"/>
  <c r="B914" i="6"/>
  <c r="C914" i="6"/>
  <c r="D914" i="6"/>
  <c r="E914" i="6"/>
  <c r="F914" i="6"/>
  <c r="G914" i="6"/>
  <c r="H914" i="6"/>
  <c r="I914" i="6"/>
  <c r="J914" i="6"/>
  <c r="K914" i="6"/>
  <c r="L914" i="6"/>
  <c r="M914" i="6"/>
  <c r="N914" i="6"/>
  <c r="O914" i="6"/>
  <c r="B915" i="6"/>
  <c r="C915" i="6"/>
  <c r="D915" i="6"/>
  <c r="E915" i="6"/>
  <c r="M944" i="6" s="1"/>
  <c r="F915" i="6"/>
  <c r="G915" i="6"/>
  <c r="H915" i="6"/>
  <c r="I915" i="6"/>
  <c r="J915" i="6"/>
  <c r="K915" i="6"/>
  <c r="L915" i="6"/>
  <c r="M915" i="6"/>
  <c r="N915" i="6"/>
  <c r="O915" i="6"/>
  <c r="B916" i="6"/>
  <c r="C916" i="6"/>
  <c r="D916" i="6"/>
  <c r="E916" i="6"/>
  <c r="F916" i="6"/>
  <c r="G916" i="6"/>
  <c r="H916" i="6"/>
  <c r="I916" i="6"/>
  <c r="J916" i="6"/>
  <c r="K916" i="6"/>
  <c r="L916" i="6"/>
  <c r="M916" i="6"/>
  <c r="N916" i="6"/>
  <c r="O916" i="6"/>
  <c r="B917" i="6"/>
  <c r="C917" i="6"/>
  <c r="D917" i="6"/>
  <c r="E917" i="6"/>
  <c r="M946" i="6" s="1"/>
  <c r="F917" i="6"/>
  <c r="G917" i="6"/>
  <c r="H917" i="6"/>
  <c r="I917" i="6"/>
  <c r="J917" i="6"/>
  <c r="K917" i="6"/>
  <c r="L917" i="6"/>
  <c r="M917" i="6"/>
  <c r="N917" i="6"/>
  <c r="O917" i="6"/>
  <c r="B918" i="6"/>
  <c r="C918" i="6"/>
  <c r="D918" i="6"/>
  <c r="E918" i="6"/>
  <c r="F918" i="6"/>
  <c r="G918" i="6"/>
  <c r="H918" i="6"/>
  <c r="I918" i="6"/>
  <c r="J918" i="6"/>
  <c r="K918" i="6"/>
  <c r="L918" i="6"/>
  <c r="M918" i="6"/>
  <c r="N918" i="6"/>
  <c r="O918" i="6"/>
  <c r="B919" i="6"/>
  <c r="C919" i="6"/>
  <c r="D919" i="6"/>
  <c r="E919" i="6"/>
  <c r="M948" i="6" s="1"/>
  <c r="F919" i="6"/>
  <c r="G919" i="6"/>
  <c r="H919" i="6"/>
  <c r="I919" i="6"/>
  <c r="J919" i="6"/>
  <c r="K919" i="6"/>
  <c r="L919" i="6"/>
  <c r="M919" i="6"/>
  <c r="N919" i="6"/>
  <c r="O919" i="6"/>
  <c r="B920" i="6"/>
  <c r="C920" i="6"/>
  <c r="D920" i="6"/>
  <c r="E920" i="6"/>
  <c r="F920" i="6"/>
  <c r="G920" i="6"/>
  <c r="H920" i="6"/>
  <c r="I920" i="6"/>
  <c r="J920" i="6"/>
  <c r="K920" i="6"/>
  <c r="L920" i="6"/>
  <c r="M920" i="6"/>
  <c r="N920" i="6"/>
  <c r="O920" i="6"/>
  <c r="B921" i="6"/>
  <c r="C921" i="6"/>
  <c r="D921" i="6"/>
  <c r="E921" i="6"/>
  <c r="M950" i="6" s="1"/>
  <c r="F921" i="6"/>
  <c r="G921" i="6"/>
  <c r="H921" i="6"/>
  <c r="I921" i="6"/>
  <c r="J921" i="6"/>
  <c r="K921" i="6"/>
  <c r="L921" i="6"/>
  <c r="M921" i="6"/>
  <c r="N921" i="6"/>
  <c r="O921" i="6"/>
  <c r="B922" i="6"/>
  <c r="C922" i="6"/>
  <c r="D922" i="6"/>
  <c r="E922" i="6"/>
  <c r="F922" i="6"/>
  <c r="G922" i="6"/>
  <c r="H922" i="6"/>
  <c r="I922" i="6"/>
  <c r="J922" i="6"/>
  <c r="K922" i="6"/>
  <c r="L922" i="6"/>
  <c r="M922" i="6"/>
  <c r="N922" i="6"/>
  <c r="O922" i="6"/>
  <c r="B923" i="6"/>
  <c r="C923" i="6"/>
  <c r="D923" i="6"/>
  <c r="E923" i="6"/>
  <c r="M952" i="6" s="1"/>
  <c r="F923" i="6"/>
  <c r="G923" i="6"/>
  <c r="H923" i="6"/>
  <c r="I923" i="6"/>
  <c r="J923" i="6"/>
  <c r="K923" i="6"/>
  <c r="L923" i="6"/>
  <c r="M923" i="6"/>
  <c r="N923" i="6"/>
  <c r="O923" i="6"/>
  <c r="B924" i="6"/>
  <c r="C924" i="6"/>
  <c r="D924" i="6"/>
  <c r="E924" i="6"/>
  <c r="F924" i="6"/>
  <c r="G924" i="6"/>
  <c r="H924" i="6"/>
  <c r="I924" i="6"/>
  <c r="J924" i="6"/>
  <c r="K924" i="6"/>
  <c r="L924" i="6"/>
  <c r="M924" i="6"/>
  <c r="N924" i="6"/>
  <c r="O924" i="6"/>
  <c r="B925" i="6"/>
  <c r="C925" i="6"/>
  <c r="D925" i="6"/>
  <c r="E925" i="6"/>
  <c r="M954" i="6" s="1"/>
  <c r="F925" i="6"/>
  <c r="G925" i="6"/>
  <c r="H925" i="6"/>
  <c r="I925" i="6"/>
  <c r="J925" i="6"/>
  <c r="K925" i="6"/>
  <c r="L925" i="6"/>
  <c r="M925" i="6"/>
  <c r="N925" i="6"/>
  <c r="O925" i="6"/>
  <c r="B926" i="6"/>
  <c r="C926" i="6"/>
  <c r="D926" i="6"/>
  <c r="E926" i="6"/>
  <c r="F926" i="6"/>
  <c r="G926" i="6"/>
  <c r="H926" i="6"/>
  <c r="I926" i="6"/>
  <c r="J926" i="6"/>
  <c r="K926" i="6"/>
  <c r="L926" i="6"/>
  <c r="M926" i="6"/>
  <c r="N926" i="6"/>
  <c r="O926" i="6"/>
  <c r="B930" i="6"/>
  <c r="D930" i="6"/>
  <c r="F930" i="6"/>
  <c r="H930" i="6"/>
  <c r="J930" i="6"/>
  <c r="N930" i="6"/>
  <c r="J931" i="6"/>
  <c r="B935" i="6"/>
  <c r="C935" i="6"/>
  <c r="D935" i="6"/>
  <c r="E935" i="6"/>
  <c r="F935" i="6"/>
  <c r="F931" i="6" s="1"/>
  <c r="G935" i="6"/>
  <c r="H935" i="6"/>
  <c r="I935" i="6"/>
  <c r="J935" i="6"/>
  <c r="K935" i="6"/>
  <c r="L935" i="6"/>
  <c r="N935" i="6"/>
  <c r="O935" i="6"/>
  <c r="B936" i="6"/>
  <c r="B934" i="6" s="1"/>
  <c r="C936" i="6"/>
  <c r="D936" i="6"/>
  <c r="E936" i="6"/>
  <c r="E934" i="6" s="1"/>
  <c r="F936" i="6"/>
  <c r="F934" i="6" s="1"/>
  <c r="G936" i="6"/>
  <c r="H936" i="6"/>
  <c r="I936" i="6"/>
  <c r="I934" i="6" s="1"/>
  <c r="J936" i="6"/>
  <c r="J934" i="6" s="1"/>
  <c r="K936" i="6"/>
  <c r="N936" i="6"/>
  <c r="N934" i="6" s="1"/>
  <c r="O936" i="6"/>
  <c r="B937" i="6"/>
  <c r="C937" i="6"/>
  <c r="D937" i="6"/>
  <c r="E937" i="6"/>
  <c r="F937" i="6"/>
  <c r="G937" i="6"/>
  <c r="H937" i="6"/>
  <c r="I937" i="6"/>
  <c r="J937" i="6"/>
  <c r="K937" i="6"/>
  <c r="L937" i="6"/>
  <c r="N937" i="6"/>
  <c r="O937" i="6"/>
  <c r="B938" i="6"/>
  <c r="L938" i="6" s="1"/>
  <c r="C938" i="6"/>
  <c r="D938" i="6"/>
  <c r="E938" i="6"/>
  <c r="F938" i="6"/>
  <c r="G938" i="6"/>
  <c r="H938" i="6"/>
  <c r="I938" i="6"/>
  <c r="J938" i="6"/>
  <c r="K938" i="6"/>
  <c r="N938" i="6"/>
  <c r="O938" i="6"/>
  <c r="B939" i="6"/>
  <c r="B933" i="6" s="1"/>
  <c r="C939" i="6"/>
  <c r="C933" i="6" s="1"/>
  <c r="D939" i="6"/>
  <c r="D933" i="6" s="1"/>
  <c r="E939" i="6"/>
  <c r="F939" i="6"/>
  <c r="F933" i="6" s="1"/>
  <c r="G939" i="6"/>
  <c r="G933" i="6" s="1"/>
  <c r="H939" i="6"/>
  <c r="H933" i="6" s="1"/>
  <c r="I939" i="6"/>
  <c r="J939" i="6"/>
  <c r="J933" i="6" s="1"/>
  <c r="K939" i="6"/>
  <c r="K933" i="6" s="1"/>
  <c r="L939" i="6"/>
  <c r="N939" i="6"/>
  <c r="N933" i="6" s="1"/>
  <c r="O939" i="6"/>
  <c r="M997" i="6" s="1"/>
  <c r="B940" i="6"/>
  <c r="L940" i="6" s="1"/>
  <c r="C940" i="6"/>
  <c r="D940" i="6"/>
  <c r="E940" i="6"/>
  <c r="F940" i="6"/>
  <c r="G940" i="6"/>
  <c r="H940" i="6"/>
  <c r="I940" i="6"/>
  <c r="J940" i="6"/>
  <c r="K940" i="6"/>
  <c r="N940" i="6"/>
  <c r="O940" i="6"/>
  <c r="B941" i="6"/>
  <c r="C941" i="6"/>
  <c r="D941" i="6"/>
  <c r="E941" i="6"/>
  <c r="F941" i="6"/>
  <c r="G941" i="6"/>
  <c r="H941" i="6"/>
  <c r="I941" i="6"/>
  <c r="J941" i="6"/>
  <c r="K941" i="6"/>
  <c r="L941" i="6"/>
  <c r="N941" i="6"/>
  <c r="O941" i="6"/>
  <c r="B942" i="6"/>
  <c r="L942" i="6" s="1"/>
  <c r="C942" i="6"/>
  <c r="D942" i="6"/>
  <c r="E942" i="6"/>
  <c r="F942" i="6"/>
  <c r="G942" i="6"/>
  <c r="H942" i="6"/>
  <c r="I942" i="6"/>
  <c r="J942" i="6"/>
  <c r="K942" i="6"/>
  <c r="N942" i="6"/>
  <c r="O942" i="6"/>
  <c r="B943" i="6"/>
  <c r="C943" i="6"/>
  <c r="D943" i="6"/>
  <c r="E943" i="6"/>
  <c r="F943" i="6"/>
  <c r="G943" i="6"/>
  <c r="H943" i="6"/>
  <c r="I943" i="6"/>
  <c r="J943" i="6"/>
  <c r="K943" i="6"/>
  <c r="L943" i="6"/>
  <c r="N943" i="6"/>
  <c r="O943" i="6"/>
  <c r="M1001" i="6" s="1"/>
  <c r="B944" i="6"/>
  <c r="L944" i="6" s="1"/>
  <c r="C944" i="6"/>
  <c r="D944" i="6"/>
  <c r="E944" i="6"/>
  <c r="F944" i="6"/>
  <c r="G944" i="6"/>
  <c r="H944" i="6"/>
  <c r="I944" i="6"/>
  <c r="J944" i="6"/>
  <c r="K944" i="6"/>
  <c r="N944" i="6"/>
  <c r="O944" i="6"/>
  <c r="B945" i="6"/>
  <c r="C945" i="6"/>
  <c r="D945" i="6"/>
  <c r="E945" i="6"/>
  <c r="F945" i="6"/>
  <c r="G945" i="6"/>
  <c r="H945" i="6"/>
  <c r="I945" i="6"/>
  <c r="J945" i="6"/>
  <c r="K945" i="6"/>
  <c r="L945" i="6"/>
  <c r="N945" i="6"/>
  <c r="O945" i="6"/>
  <c r="B946" i="6"/>
  <c r="L946" i="6" s="1"/>
  <c r="C946" i="6"/>
  <c r="D946" i="6"/>
  <c r="E946" i="6"/>
  <c r="F946" i="6"/>
  <c r="G946" i="6"/>
  <c r="H946" i="6"/>
  <c r="I946" i="6"/>
  <c r="J946" i="6"/>
  <c r="K946" i="6"/>
  <c r="N946" i="6"/>
  <c r="O946" i="6"/>
  <c r="B947" i="6"/>
  <c r="C947" i="6"/>
  <c r="D947" i="6"/>
  <c r="E947" i="6"/>
  <c r="F947" i="6"/>
  <c r="G947" i="6"/>
  <c r="H947" i="6"/>
  <c r="I947" i="6"/>
  <c r="J947" i="6"/>
  <c r="K947" i="6"/>
  <c r="L947" i="6"/>
  <c r="N947" i="6"/>
  <c r="O947" i="6"/>
  <c r="B948" i="6"/>
  <c r="L948" i="6" s="1"/>
  <c r="C948" i="6"/>
  <c r="D948" i="6"/>
  <c r="E948" i="6"/>
  <c r="F948" i="6"/>
  <c r="G948" i="6"/>
  <c r="H948" i="6"/>
  <c r="I948" i="6"/>
  <c r="J948" i="6"/>
  <c r="K948" i="6"/>
  <c r="N948" i="6"/>
  <c r="O948" i="6"/>
  <c r="B949" i="6"/>
  <c r="C949" i="6"/>
  <c r="D949" i="6"/>
  <c r="E949" i="6"/>
  <c r="F949" i="6"/>
  <c r="G949" i="6"/>
  <c r="H949" i="6"/>
  <c r="I949" i="6"/>
  <c r="J949" i="6"/>
  <c r="K949" i="6"/>
  <c r="L949" i="6"/>
  <c r="N949" i="6"/>
  <c r="O949" i="6"/>
  <c r="B950" i="6"/>
  <c r="L950" i="6" s="1"/>
  <c r="C950" i="6"/>
  <c r="D950" i="6"/>
  <c r="E950" i="6"/>
  <c r="F950" i="6"/>
  <c r="G950" i="6"/>
  <c r="H950" i="6"/>
  <c r="I950" i="6"/>
  <c r="J950" i="6"/>
  <c r="K950" i="6"/>
  <c r="N950" i="6"/>
  <c r="O950" i="6"/>
  <c r="B951" i="6"/>
  <c r="C951" i="6"/>
  <c r="D951" i="6"/>
  <c r="E951" i="6"/>
  <c r="F951" i="6"/>
  <c r="G951" i="6"/>
  <c r="H951" i="6"/>
  <c r="I951" i="6"/>
  <c r="J951" i="6"/>
  <c r="K951" i="6"/>
  <c r="L951" i="6"/>
  <c r="N951" i="6"/>
  <c r="O951" i="6"/>
  <c r="B952" i="6"/>
  <c r="L952" i="6" s="1"/>
  <c r="C952" i="6"/>
  <c r="D952" i="6"/>
  <c r="E952" i="6"/>
  <c r="F952" i="6"/>
  <c r="G952" i="6"/>
  <c r="H952" i="6"/>
  <c r="I952" i="6"/>
  <c r="J952" i="6"/>
  <c r="K952" i="6"/>
  <c r="N952" i="6"/>
  <c r="O952" i="6"/>
  <c r="B953" i="6"/>
  <c r="C953" i="6"/>
  <c r="D953" i="6"/>
  <c r="E953" i="6"/>
  <c r="F953" i="6"/>
  <c r="G953" i="6"/>
  <c r="H953" i="6"/>
  <c r="I953" i="6"/>
  <c r="J953" i="6"/>
  <c r="K953" i="6"/>
  <c r="L953" i="6"/>
  <c r="N953" i="6"/>
  <c r="O953" i="6"/>
  <c r="B954" i="6"/>
  <c r="L954" i="6" s="1"/>
  <c r="C954" i="6"/>
  <c r="D954" i="6"/>
  <c r="E954" i="6"/>
  <c r="F954" i="6"/>
  <c r="G954" i="6"/>
  <c r="H954" i="6"/>
  <c r="I954" i="6"/>
  <c r="J954" i="6"/>
  <c r="K954" i="6"/>
  <c r="N954" i="6"/>
  <c r="O954" i="6"/>
  <c r="B955" i="6"/>
  <c r="C955" i="6"/>
  <c r="D955" i="6"/>
  <c r="E955" i="6"/>
  <c r="F955" i="6"/>
  <c r="G955" i="6"/>
  <c r="H955" i="6"/>
  <c r="I955" i="6"/>
  <c r="J955" i="6"/>
  <c r="K955" i="6"/>
  <c r="L955" i="6"/>
  <c r="N955" i="6"/>
  <c r="O955" i="6"/>
  <c r="B959" i="6"/>
  <c r="D959" i="6"/>
  <c r="F959" i="6"/>
  <c r="H959" i="6"/>
  <c r="L988" i="6" s="1"/>
  <c r="J959" i="6"/>
  <c r="L959" i="6"/>
  <c r="N959" i="6"/>
  <c r="B960" i="6"/>
  <c r="K962" i="6"/>
  <c r="M963" i="6"/>
  <c r="B964" i="6"/>
  <c r="C964" i="6"/>
  <c r="D964" i="6"/>
  <c r="E964" i="6"/>
  <c r="F964" i="6"/>
  <c r="G964" i="6"/>
  <c r="H964" i="6"/>
  <c r="I964" i="6"/>
  <c r="J964" i="6"/>
  <c r="K964" i="6"/>
  <c r="L964" i="6"/>
  <c r="M964" i="6"/>
  <c r="N964" i="6"/>
  <c r="O964" i="6"/>
  <c r="B965" i="6"/>
  <c r="B963" i="6" s="1"/>
  <c r="C965" i="6"/>
  <c r="D965" i="6"/>
  <c r="E965" i="6"/>
  <c r="E963" i="6" s="1"/>
  <c r="F965" i="6"/>
  <c r="F963" i="6" s="1"/>
  <c r="G965" i="6"/>
  <c r="H965" i="6"/>
  <c r="I965" i="6"/>
  <c r="J965" i="6"/>
  <c r="J963" i="6" s="1"/>
  <c r="K965" i="6"/>
  <c r="L965" i="6"/>
  <c r="M965" i="6"/>
  <c r="N965" i="6"/>
  <c r="N963" i="6" s="1"/>
  <c r="O965" i="6"/>
  <c r="B966" i="6"/>
  <c r="C966" i="6"/>
  <c r="D966" i="6"/>
  <c r="E966" i="6"/>
  <c r="F966" i="6"/>
  <c r="G966" i="6"/>
  <c r="H966" i="6"/>
  <c r="I966" i="6"/>
  <c r="J966" i="6"/>
  <c r="K966" i="6"/>
  <c r="L966" i="6"/>
  <c r="M966" i="6"/>
  <c r="N966" i="6"/>
  <c r="O966" i="6"/>
  <c r="B967" i="6"/>
  <c r="C967" i="6"/>
  <c r="D967" i="6"/>
  <c r="E967" i="6"/>
  <c r="F967" i="6"/>
  <c r="G967" i="6"/>
  <c r="H967" i="6"/>
  <c r="I967" i="6"/>
  <c r="I963" i="6" s="1"/>
  <c r="J967" i="6"/>
  <c r="K967" i="6"/>
  <c r="L967" i="6"/>
  <c r="M967" i="6"/>
  <c r="N967" i="6"/>
  <c r="O967" i="6"/>
  <c r="B968" i="6"/>
  <c r="B962" i="6" s="1"/>
  <c r="C968" i="6"/>
  <c r="C962" i="6" s="1"/>
  <c r="D968" i="6"/>
  <c r="D962" i="6" s="1"/>
  <c r="E968" i="6"/>
  <c r="E962" i="6" s="1"/>
  <c r="F968" i="6"/>
  <c r="F962" i="6" s="1"/>
  <c r="G968" i="6"/>
  <c r="G962" i="6" s="1"/>
  <c r="H968" i="6"/>
  <c r="H962" i="6" s="1"/>
  <c r="I968" i="6"/>
  <c r="I962" i="6" s="1"/>
  <c r="J968" i="6"/>
  <c r="J962" i="6" s="1"/>
  <c r="K968" i="6"/>
  <c r="L968" i="6"/>
  <c r="L962" i="6" s="1"/>
  <c r="M968" i="6"/>
  <c r="M962" i="6" s="1"/>
  <c r="N968" i="6"/>
  <c r="N962" i="6" s="1"/>
  <c r="O968" i="6"/>
  <c r="B969" i="6"/>
  <c r="C969" i="6"/>
  <c r="D969" i="6"/>
  <c r="E969" i="6"/>
  <c r="F969" i="6"/>
  <c r="G969" i="6"/>
  <c r="H969" i="6"/>
  <c r="I969" i="6"/>
  <c r="J969" i="6"/>
  <c r="K969" i="6"/>
  <c r="L969" i="6"/>
  <c r="M969" i="6"/>
  <c r="N969" i="6"/>
  <c r="O969" i="6"/>
  <c r="B970" i="6"/>
  <c r="C970" i="6"/>
  <c r="D970" i="6"/>
  <c r="E970" i="6"/>
  <c r="F970" i="6"/>
  <c r="G970" i="6"/>
  <c r="H970" i="6"/>
  <c r="I970" i="6"/>
  <c r="J970" i="6"/>
  <c r="K970" i="6"/>
  <c r="L970" i="6"/>
  <c r="M970" i="6"/>
  <c r="N970" i="6"/>
  <c r="O970" i="6"/>
  <c r="B971" i="6"/>
  <c r="C971" i="6"/>
  <c r="D971" i="6"/>
  <c r="E971" i="6"/>
  <c r="F971" i="6"/>
  <c r="G971" i="6"/>
  <c r="H971" i="6"/>
  <c r="I971" i="6"/>
  <c r="J971" i="6"/>
  <c r="K971" i="6"/>
  <c r="L971" i="6"/>
  <c r="M971" i="6"/>
  <c r="N971" i="6"/>
  <c r="O971" i="6"/>
  <c r="B972" i="6"/>
  <c r="C972" i="6"/>
  <c r="D972" i="6"/>
  <c r="E972" i="6"/>
  <c r="F972" i="6"/>
  <c r="G972" i="6"/>
  <c r="H972" i="6"/>
  <c r="I972" i="6"/>
  <c r="J972" i="6"/>
  <c r="K972" i="6"/>
  <c r="L972" i="6"/>
  <c r="M972" i="6"/>
  <c r="N972" i="6"/>
  <c r="O972" i="6"/>
  <c r="B973" i="6"/>
  <c r="C973" i="6"/>
  <c r="D973" i="6"/>
  <c r="E973" i="6"/>
  <c r="F973" i="6"/>
  <c r="G973" i="6"/>
  <c r="H973" i="6"/>
  <c r="I973" i="6"/>
  <c r="J973" i="6"/>
  <c r="K973" i="6"/>
  <c r="L973" i="6"/>
  <c r="M973" i="6"/>
  <c r="N973" i="6"/>
  <c r="O973" i="6"/>
  <c r="B974" i="6"/>
  <c r="C974" i="6"/>
  <c r="D974" i="6"/>
  <c r="E974" i="6"/>
  <c r="F974" i="6"/>
  <c r="G974" i="6"/>
  <c r="H974" i="6"/>
  <c r="I974" i="6"/>
  <c r="J974" i="6"/>
  <c r="K974" i="6"/>
  <c r="L974" i="6"/>
  <c r="M974" i="6"/>
  <c r="N974" i="6"/>
  <c r="O974" i="6"/>
  <c r="B975" i="6"/>
  <c r="C975" i="6"/>
  <c r="D975" i="6"/>
  <c r="E975" i="6"/>
  <c r="F975" i="6"/>
  <c r="G975" i="6"/>
  <c r="H975" i="6"/>
  <c r="I975" i="6"/>
  <c r="J975" i="6"/>
  <c r="K975" i="6"/>
  <c r="L975" i="6"/>
  <c r="M975" i="6"/>
  <c r="N975" i="6"/>
  <c r="O975" i="6"/>
  <c r="B976" i="6"/>
  <c r="C976" i="6"/>
  <c r="D976" i="6"/>
  <c r="E976" i="6"/>
  <c r="F976" i="6"/>
  <c r="G976" i="6"/>
  <c r="H976" i="6"/>
  <c r="I976" i="6"/>
  <c r="J976" i="6"/>
  <c r="K976" i="6"/>
  <c r="J960" i="6" s="1"/>
  <c r="L976" i="6"/>
  <c r="M976" i="6"/>
  <c r="N976" i="6"/>
  <c r="O976" i="6"/>
  <c r="O962" i="6" s="1"/>
  <c r="B977" i="6"/>
  <c r="C977" i="6"/>
  <c r="D977" i="6"/>
  <c r="E977" i="6"/>
  <c r="F977" i="6"/>
  <c r="G977" i="6"/>
  <c r="H977" i="6"/>
  <c r="I977" i="6"/>
  <c r="J977" i="6"/>
  <c r="K977" i="6"/>
  <c r="L977" i="6"/>
  <c r="M977" i="6"/>
  <c r="N977" i="6"/>
  <c r="O977" i="6"/>
  <c r="B978" i="6"/>
  <c r="C978" i="6"/>
  <c r="D978" i="6"/>
  <c r="E978" i="6"/>
  <c r="F978" i="6"/>
  <c r="G978" i="6"/>
  <c r="H978" i="6"/>
  <c r="I978" i="6"/>
  <c r="J978" i="6"/>
  <c r="K978" i="6"/>
  <c r="L978" i="6"/>
  <c r="M978" i="6"/>
  <c r="N978" i="6"/>
  <c r="O978" i="6"/>
  <c r="B979" i="6"/>
  <c r="C979" i="6"/>
  <c r="D979" i="6"/>
  <c r="E979" i="6"/>
  <c r="F979" i="6"/>
  <c r="G979" i="6"/>
  <c r="H979" i="6"/>
  <c r="I979" i="6"/>
  <c r="J979" i="6"/>
  <c r="K979" i="6"/>
  <c r="L979" i="6"/>
  <c r="M979" i="6"/>
  <c r="N979" i="6"/>
  <c r="O979" i="6"/>
  <c r="B980" i="6"/>
  <c r="C980" i="6"/>
  <c r="D980" i="6"/>
  <c r="E980" i="6"/>
  <c r="F980" i="6"/>
  <c r="G980" i="6"/>
  <c r="H980" i="6"/>
  <c r="I980" i="6"/>
  <c r="J980" i="6"/>
  <c r="K980" i="6"/>
  <c r="L980" i="6"/>
  <c r="M980" i="6"/>
  <c r="N980" i="6"/>
  <c r="O980" i="6"/>
  <c r="B981" i="6"/>
  <c r="C981" i="6"/>
  <c r="D981" i="6"/>
  <c r="E981" i="6"/>
  <c r="F981" i="6"/>
  <c r="G981" i="6"/>
  <c r="H981" i="6"/>
  <c r="I981" i="6"/>
  <c r="J981" i="6"/>
  <c r="K981" i="6"/>
  <c r="L981" i="6"/>
  <c r="M981" i="6"/>
  <c r="N981" i="6"/>
  <c r="O981" i="6"/>
  <c r="B982" i="6"/>
  <c r="C982" i="6"/>
  <c r="D982" i="6"/>
  <c r="E982" i="6"/>
  <c r="F982" i="6"/>
  <c r="G982" i="6"/>
  <c r="H982" i="6"/>
  <c r="I982" i="6"/>
  <c r="J982" i="6"/>
  <c r="K982" i="6"/>
  <c r="L982" i="6"/>
  <c r="M982" i="6"/>
  <c r="N982" i="6"/>
  <c r="O982" i="6"/>
  <c r="B983" i="6"/>
  <c r="C983" i="6"/>
  <c r="D983" i="6"/>
  <c r="E983" i="6"/>
  <c r="F983" i="6"/>
  <c r="G983" i="6"/>
  <c r="H983" i="6"/>
  <c r="I983" i="6"/>
  <c r="J983" i="6"/>
  <c r="K983" i="6"/>
  <c r="L983" i="6"/>
  <c r="M983" i="6"/>
  <c r="N983" i="6"/>
  <c r="O983" i="6"/>
  <c r="B984" i="6"/>
  <c r="C984" i="6"/>
  <c r="D984" i="6"/>
  <c r="E984" i="6"/>
  <c r="F984" i="6"/>
  <c r="G984" i="6"/>
  <c r="H984" i="6"/>
  <c r="I984" i="6"/>
  <c r="J984" i="6"/>
  <c r="K984" i="6"/>
  <c r="L984" i="6"/>
  <c r="M984" i="6"/>
  <c r="N984" i="6"/>
  <c r="O984" i="6"/>
  <c r="B988" i="6"/>
  <c r="D988" i="6"/>
  <c r="F988" i="6"/>
  <c r="H988" i="6"/>
  <c r="J988" i="6"/>
  <c r="N988" i="6"/>
  <c r="B993" i="6"/>
  <c r="C993" i="6"/>
  <c r="D993" i="6"/>
  <c r="E993" i="6"/>
  <c r="F993" i="6"/>
  <c r="G993" i="6"/>
  <c r="H993" i="6"/>
  <c r="I993" i="6"/>
  <c r="J993" i="6"/>
  <c r="K993" i="6"/>
  <c r="L993" i="6"/>
  <c r="N993" i="6"/>
  <c r="O993" i="6"/>
  <c r="B994" i="6"/>
  <c r="C994" i="6"/>
  <c r="D994" i="6"/>
  <c r="E994" i="6"/>
  <c r="E992" i="6" s="1"/>
  <c r="F994" i="6"/>
  <c r="G994" i="6"/>
  <c r="H994" i="6"/>
  <c r="I994" i="6"/>
  <c r="J994" i="6"/>
  <c r="K994" i="6"/>
  <c r="N994" i="6"/>
  <c r="O994" i="6"/>
  <c r="B995" i="6"/>
  <c r="C995" i="6"/>
  <c r="B989" i="6" s="1"/>
  <c r="D995" i="6"/>
  <c r="E995" i="6"/>
  <c r="F995" i="6"/>
  <c r="G995" i="6"/>
  <c r="H995" i="6"/>
  <c r="I995" i="6"/>
  <c r="J995" i="6"/>
  <c r="K995" i="6"/>
  <c r="J989" i="6" s="1"/>
  <c r="L995" i="6"/>
  <c r="N995" i="6"/>
  <c r="O995" i="6"/>
  <c r="B996" i="6"/>
  <c r="C996" i="6"/>
  <c r="D996" i="6"/>
  <c r="E996" i="6"/>
  <c r="M996" i="6" s="1"/>
  <c r="F996" i="6"/>
  <c r="G996" i="6"/>
  <c r="H996" i="6"/>
  <c r="I996" i="6"/>
  <c r="I992" i="6" s="1"/>
  <c r="J996" i="6"/>
  <c r="K996" i="6"/>
  <c r="N996" i="6"/>
  <c r="O996" i="6"/>
  <c r="B997" i="6"/>
  <c r="C997" i="6"/>
  <c r="C991" i="6" s="1"/>
  <c r="D997" i="6"/>
  <c r="E997" i="6"/>
  <c r="F997" i="6"/>
  <c r="G997" i="6"/>
  <c r="H997" i="6"/>
  <c r="I997" i="6"/>
  <c r="J997" i="6"/>
  <c r="K997" i="6"/>
  <c r="L997" i="6"/>
  <c r="N997" i="6"/>
  <c r="O997" i="6"/>
  <c r="O991" i="6" s="1"/>
  <c r="B998" i="6"/>
  <c r="C998" i="6"/>
  <c r="D998" i="6"/>
  <c r="E998" i="6"/>
  <c r="M998" i="6" s="1"/>
  <c r="F998" i="6"/>
  <c r="G998" i="6"/>
  <c r="H998" i="6"/>
  <c r="I998" i="6"/>
  <c r="J998" i="6"/>
  <c r="K998" i="6"/>
  <c r="N998" i="6"/>
  <c r="O998" i="6"/>
  <c r="B999" i="6"/>
  <c r="C999" i="6"/>
  <c r="D999" i="6"/>
  <c r="E999" i="6"/>
  <c r="F999" i="6"/>
  <c r="G999" i="6"/>
  <c r="H999" i="6"/>
  <c r="I999" i="6"/>
  <c r="J999" i="6"/>
  <c r="K999" i="6"/>
  <c r="K991" i="6" s="1"/>
  <c r="L999" i="6"/>
  <c r="N999" i="6"/>
  <c r="O999" i="6"/>
  <c r="B1000" i="6"/>
  <c r="C1000" i="6"/>
  <c r="D1000" i="6"/>
  <c r="E1000" i="6"/>
  <c r="M1000" i="6" s="1"/>
  <c r="F1000" i="6"/>
  <c r="G1000" i="6"/>
  <c r="H1000" i="6"/>
  <c r="I1000" i="6"/>
  <c r="J1000" i="6"/>
  <c r="K1000" i="6"/>
  <c r="N1000" i="6"/>
  <c r="O1000" i="6"/>
  <c r="B1001" i="6"/>
  <c r="C1001" i="6"/>
  <c r="D1001" i="6"/>
  <c r="E1001" i="6"/>
  <c r="F1001" i="6"/>
  <c r="G1001" i="6"/>
  <c r="H1001" i="6"/>
  <c r="I1001" i="6"/>
  <c r="J1001" i="6"/>
  <c r="K1001" i="6"/>
  <c r="L1001" i="6"/>
  <c r="N1001" i="6"/>
  <c r="O1001" i="6"/>
  <c r="B1002" i="6"/>
  <c r="C1002" i="6"/>
  <c r="D1002" i="6"/>
  <c r="E1002" i="6"/>
  <c r="M1002" i="6" s="1"/>
  <c r="F1002" i="6"/>
  <c r="G1002" i="6"/>
  <c r="H1002" i="6"/>
  <c r="I1002" i="6"/>
  <c r="J1002" i="6"/>
  <c r="K1002" i="6"/>
  <c r="N1002" i="6"/>
  <c r="O1002" i="6"/>
  <c r="B1003" i="6"/>
  <c r="C1003" i="6"/>
  <c r="D1003" i="6"/>
  <c r="E1003" i="6"/>
  <c r="F1003" i="6"/>
  <c r="G1003" i="6"/>
  <c r="H1003" i="6"/>
  <c r="I1003" i="6"/>
  <c r="J1003" i="6"/>
  <c r="K1003" i="6"/>
  <c r="L1003" i="6"/>
  <c r="N1003" i="6"/>
  <c r="O1003" i="6"/>
  <c r="B1004" i="6"/>
  <c r="L1004" i="6" s="1"/>
  <c r="C1004" i="6"/>
  <c r="D1004" i="6"/>
  <c r="E1004" i="6"/>
  <c r="F1004" i="6"/>
  <c r="G1004" i="6"/>
  <c r="H1004" i="6"/>
  <c r="I1004" i="6"/>
  <c r="J1004" i="6"/>
  <c r="K1004" i="6"/>
  <c r="M1004" i="6"/>
  <c r="N1004" i="6"/>
  <c r="O1004" i="6"/>
  <c r="B1005" i="6"/>
  <c r="C1005" i="6"/>
  <c r="D1005" i="6"/>
  <c r="E1005" i="6"/>
  <c r="F1005" i="6"/>
  <c r="G1005" i="6"/>
  <c r="G991" i="6" s="1"/>
  <c r="H1005" i="6"/>
  <c r="I1005" i="6"/>
  <c r="J1005" i="6"/>
  <c r="K1005" i="6"/>
  <c r="L1005" i="6"/>
  <c r="N1005" i="6"/>
  <c r="O1005" i="6"/>
  <c r="B1006" i="6"/>
  <c r="L1006" i="6" s="1"/>
  <c r="C1006" i="6"/>
  <c r="D1006" i="6"/>
  <c r="E1006" i="6"/>
  <c r="F1006" i="6"/>
  <c r="G1006" i="6"/>
  <c r="H1006" i="6"/>
  <c r="I1006" i="6"/>
  <c r="J1006" i="6"/>
  <c r="K1006" i="6"/>
  <c r="M1006" i="6"/>
  <c r="N1006" i="6"/>
  <c r="O1006" i="6"/>
  <c r="B1007" i="6"/>
  <c r="C1007" i="6"/>
  <c r="D1007" i="6"/>
  <c r="E1007" i="6"/>
  <c r="F1007" i="6"/>
  <c r="G1007" i="6"/>
  <c r="H1007" i="6"/>
  <c r="I1007" i="6"/>
  <c r="J1007" i="6"/>
  <c r="K1007" i="6"/>
  <c r="L1007" i="6"/>
  <c r="N1007" i="6"/>
  <c r="O1007" i="6"/>
  <c r="B1008" i="6"/>
  <c r="C1008" i="6"/>
  <c r="D1008" i="6"/>
  <c r="E1008" i="6"/>
  <c r="F1008" i="6"/>
  <c r="G1008" i="6"/>
  <c r="M1008" i="6" s="1"/>
  <c r="H1008" i="6"/>
  <c r="I1008" i="6"/>
  <c r="J1008" i="6"/>
  <c r="K1008" i="6"/>
  <c r="L1008" i="6"/>
  <c r="N1008" i="6"/>
  <c r="O1008" i="6"/>
  <c r="B1009" i="6"/>
  <c r="L1009" i="6" s="1"/>
  <c r="C1009" i="6"/>
  <c r="D1009" i="6"/>
  <c r="E1009" i="6"/>
  <c r="F1009" i="6"/>
  <c r="G1009" i="6"/>
  <c r="H1009" i="6"/>
  <c r="I1009" i="6"/>
  <c r="J1009" i="6"/>
  <c r="K1009" i="6"/>
  <c r="M1009" i="6"/>
  <c r="N1009" i="6"/>
  <c r="O1009" i="6"/>
  <c r="B1010" i="6"/>
  <c r="C1010" i="6"/>
  <c r="M1010" i="6" s="1"/>
  <c r="D1010" i="6"/>
  <c r="E1010" i="6"/>
  <c r="F1010" i="6"/>
  <c r="G1010" i="6"/>
  <c r="H1010" i="6"/>
  <c r="I1010" i="6"/>
  <c r="J1010" i="6"/>
  <c r="K1010" i="6"/>
  <c r="L1010" i="6"/>
  <c r="N1010" i="6"/>
  <c r="O1010" i="6"/>
  <c r="B1011" i="6"/>
  <c r="L1011" i="6" s="1"/>
  <c r="C1011" i="6"/>
  <c r="D1011" i="6"/>
  <c r="E1011" i="6"/>
  <c r="F1011" i="6"/>
  <c r="G1011" i="6"/>
  <c r="H1011" i="6"/>
  <c r="I1011" i="6"/>
  <c r="J1011" i="6"/>
  <c r="K1011" i="6"/>
  <c r="M1011" i="6"/>
  <c r="N1011" i="6"/>
  <c r="O1011" i="6"/>
  <c r="B1012" i="6"/>
  <c r="C1012" i="6"/>
  <c r="M1012" i="6" s="1"/>
  <c r="D1012" i="6"/>
  <c r="E1012" i="6"/>
  <c r="F1012" i="6"/>
  <c r="G1012" i="6"/>
  <c r="H1012" i="6"/>
  <c r="I1012" i="6"/>
  <c r="J1012" i="6"/>
  <c r="K1012" i="6"/>
  <c r="L1012" i="6"/>
  <c r="N1012" i="6"/>
  <c r="O1012" i="6"/>
  <c r="B1013" i="6"/>
  <c r="L1013" i="6" s="1"/>
  <c r="C1013" i="6"/>
  <c r="D1013" i="6"/>
  <c r="E1013" i="6"/>
  <c r="F1013" i="6"/>
  <c r="G1013" i="6"/>
  <c r="H1013" i="6"/>
  <c r="I1013" i="6"/>
  <c r="J1013" i="6"/>
  <c r="K1013" i="6"/>
  <c r="M1013" i="6"/>
  <c r="N1013" i="6"/>
  <c r="O1013" i="6"/>
  <c r="B1017" i="6"/>
  <c r="D1017" i="6"/>
  <c r="F1017" i="6"/>
  <c r="H1017" i="6"/>
  <c r="J1017" i="6"/>
  <c r="L1017" i="6"/>
  <c r="N1017" i="6"/>
  <c r="B1022" i="6"/>
  <c r="B1021" i="6" s="1"/>
  <c r="C1022" i="6"/>
  <c r="D1022" i="6"/>
  <c r="D1018" i="6" s="1"/>
  <c r="E1022" i="6"/>
  <c r="E1021" i="6" s="1"/>
  <c r="F1022" i="6"/>
  <c r="F1021" i="6" s="1"/>
  <c r="G1022" i="6"/>
  <c r="H1022" i="6"/>
  <c r="I1022" i="6"/>
  <c r="H1018" i="6" s="1"/>
  <c r="J1022" i="6"/>
  <c r="J1021" i="6" s="1"/>
  <c r="K1022" i="6"/>
  <c r="M1022" i="6"/>
  <c r="N1022" i="6"/>
  <c r="N1021" i="6" s="1"/>
  <c r="O1022" i="6"/>
  <c r="B1023" i="6"/>
  <c r="C1023" i="6"/>
  <c r="C1021" i="6" s="1"/>
  <c r="D1023" i="6"/>
  <c r="D1021" i="6" s="1"/>
  <c r="E1023" i="6"/>
  <c r="F1023" i="6"/>
  <c r="G1023" i="6"/>
  <c r="F1018" i="6" s="1"/>
  <c r="H1023" i="6"/>
  <c r="H1021" i="6" s="1"/>
  <c r="I1023" i="6"/>
  <c r="J1023" i="6"/>
  <c r="K1023" i="6"/>
  <c r="K1021" i="6" s="1"/>
  <c r="L1023" i="6"/>
  <c r="N1023" i="6"/>
  <c r="O1023" i="6"/>
  <c r="N1018" i="6" s="1"/>
  <c r="B1024" i="6"/>
  <c r="L1024" i="6" s="1"/>
  <c r="C1024" i="6"/>
  <c r="D1024" i="6"/>
  <c r="E1024" i="6"/>
  <c r="F1024" i="6"/>
  <c r="G1024" i="6"/>
  <c r="H1024" i="6"/>
  <c r="I1024" i="6"/>
  <c r="J1024" i="6"/>
  <c r="K1024" i="6"/>
  <c r="M1024" i="6"/>
  <c r="N1024" i="6"/>
  <c r="O1024" i="6"/>
  <c r="B1025" i="6"/>
  <c r="C1025" i="6"/>
  <c r="M1025" i="6" s="1"/>
  <c r="D1025" i="6"/>
  <c r="E1025" i="6"/>
  <c r="F1025" i="6"/>
  <c r="G1025" i="6"/>
  <c r="H1025" i="6"/>
  <c r="I1025" i="6"/>
  <c r="J1025" i="6"/>
  <c r="K1025" i="6"/>
  <c r="L1025" i="6"/>
  <c r="N1025" i="6"/>
  <c r="O1025" i="6"/>
  <c r="B1026" i="6"/>
  <c r="L1026" i="6" s="1"/>
  <c r="C1026" i="6"/>
  <c r="C1020" i="6" s="1"/>
  <c r="D1026" i="6"/>
  <c r="D1020" i="6" s="1"/>
  <c r="E1026" i="6"/>
  <c r="E1020" i="6" s="1"/>
  <c r="F1026" i="6"/>
  <c r="F1020" i="6" s="1"/>
  <c r="G1026" i="6"/>
  <c r="G1020" i="6" s="1"/>
  <c r="H1026" i="6"/>
  <c r="H1020" i="6" s="1"/>
  <c r="I1026" i="6"/>
  <c r="I1020" i="6" s="1"/>
  <c r="J1026" i="6"/>
  <c r="J1020" i="6" s="1"/>
  <c r="K1026" i="6"/>
  <c r="K1020" i="6" s="1"/>
  <c r="M1026" i="6"/>
  <c r="N1026" i="6"/>
  <c r="N1020" i="6" s="1"/>
  <c r="O1026" i="6"/>
  <c r="O1020" i="6" s="1"/>
  <c r="E1077" i="6" s="1"/>
  <c r="B1027" i="6"/>
  <c r="C1027" i="6"/>
  <c r="M1027" i="6" s="1"/>
  <c r="D1027" i="6"/>
  <c r="E1027" i="6"/>
  <c r="F1027" i="6"/>
  <c r="G1027" i="6"/>
  <c r="H1027" i="6"/>
  <c r="I1027" i="6"/>
  <c r="J1027" i="6"/>
  <c r="K1027" i="6"/>
  <c r="L1027" i="6"/>
  <c r="N1027" i="6"/>
  <c r="O1027" i="6"/>
  <c r="B1028" i="6"/>
  <c r="L1028" i="6" s="1"/>
  <c r="C1028" i="6"/>
  <c r="D1028" i="6"/>
  <c r="E1028" i="6"/>
  <c r="F1028" i="6"/>
  <c r="G1028" i="6"/>
  <c r="H1028" i="6"/>
  <c r="I1028" i="6"/>
  <c r="J1028" i="6"/>
  <c r="K1028" i="6"/>
  <c r="M1028" i="6"/>
  <c r="N1028" i="6"/>
  <c r="O1028" i="6"/>
  <c r="B1029" i="6"/>
  <c r="C1029" i="6"/>
  <c r="M1029" i="6" s="1"/>
  <c r="D1029" i="6"/>
  <c r="E1029" i="6"/>
  <c r="F1029" i="6"/>
  <c r="G1029" i="6"/>
  <c r="H1029" i="6"/>
  <c r="I1029" i="6"/>
  <c r="J1029" i="6"/>
  <c r="K1029" i="6"/>
  <c r="L1029" i="6"/>
  <c r="N1029" i="6"/>
  <c r="O1029" i="6"/>
  <c r="B1030" i="6"/>
  <c r="L1030" i="6" s="1"/>
  <c r="C1030" i="6"/>
  <c r="D1030" i="6"/>
  <c r="E1030" i="6"/>
  <c r="F1030" i="6"/>
  <c r="G1030" i="6"/>
  <c r="H1030" i="6"/>
  <c r="I1030" i="6"/>
  <c r="J1030" i="6"/>
  <c r="K1030" i="6"/>
  <c r="M1030" i="6"/>
  <c r="N1030" i="6"/>
  <c r="O1030" i="6"/>
  <c r="B1031" i="6"/>
  <c r="C1031" i="6"/>
  <c r="M1031" i="6" s="1"/>
  <c r="D1031" i="6"/>
  <c r="E1031" i="6"/>
  <c r="F1031" i="6"/>
  <c r="G1031" i="6"/>
  <c r="H1031" i="6"/>
  <c r="I1031" i="6"/>
  <c r="J1031" i="6"/>
  <c r="K1031" i="6"/>
  <c r="L1031" i="6"/>
  <c r="N1031" i="6"/>
  <c r="O1031" i="6"/>
  <c r="B1032" i="6"/>
  <c r="L1032" i="6" s="1"/>
  <c r="C1032" i="6"/>
  <c r="D1032" i="6"/>
  <c r="E1032" i="6"/>
  <c r="F1032" i="6"/>
  <c r="G1032" i="6"/>
  <c r="H1032" i="6"/>
  <c r="I1032" i="6"/>
  <c r="J1032" i="6"/>
  <c r="K1032" i="6"/>
  <c r="M1032" i="6"/>
  <c r="N1032" i="6"/>
  <c r="O1032" i="6"/>
  <c r="B1033" i="6"/>
  <c r="C1033" i="6"/>
  <c r="M1033" i="6" s="1"/>
  <c r="D1033" i="6"/>
  <c r="E1033" i="6"/>
  <c r="F1033" i="6"/>
  <c r="G1033" i="6"/>
  <c r="H1033" i="6"/>
  <c r="I1033" i="6"/>
  <c r="J1033" i="6"/>
  <c r="K1033" i="6"/>
  <c r="L1033" i="6"/>
  <c r="N1033" i="6"/>
  <c r="O1033" i="6"/>
  <c r="B1034" i="6"/>
  <c r="L1034" i="6" s="1"/>
  <c r="C1034" i="6"/>
  <c r="D1034" i="6"/>
  <c r="E1034" i="6"/>
  <c r="F1034" i="6"/>
  <c r="G1034" i="6"/>
  <c r="H1034" i="6"/>
  <c r="I1034" i="6"/>
  <c r="J1034" i="6"/>
  <c r="K1034" i="6"/>
  <c r="M1034" i="6"/>
  <c r="N1034" i="6"/>
  <c r="O1034" i="6"/>
  <c r="B1035" i="6"/>
  <c r="C1035" i="6"/>
  <c r="M1035" i="6" s="1"/>
  <c r="D1035" i="6"/>
  <c r="E1035" i="6"/>
  <c r="F1035" i="6"/>
  <c r="G1035" i="6"/>
  <c r="H1035" i="6"/>
  <c r="I1035" i="6"/>
  <c r="J1035" i="6"/>
  <c r="K1035" i="6"/>
  <c r="L1035" i="6"/>
  <c r="N1035" i="6"/>
  <c r="O1035" i="6"/>
  <c r="B1036" i="6"/>
  <c r="L1036" i="6" s="1"/>
  <c r="C1036" i="6"/>
  <c r="D1036" i="6"/>
  <c r="E1036" i="6"/>
  <c r="F1036" i="6"/>
  <c r="G1036" i="6"/>
  <c r="H1036" i="6"/>
  <c r="I1036" i="6"/>
  <c r="J1036" i="6"/>
  <c r="K1036" i="6"/>
  <c r="M1036" i="6"/>
  <c r="N1036" i="6"/>
  <c r="O1036" i="6"/>
  <c r="B1037" i="6"/>
  <c r="C1037" i="6"/>
  <c r="M1037" i="6" s="1"/>
  <c r="D1037" i="6"/>
  <c r="E1037" i="6"/>
  <c r="F1037" i="6"/>
  <c r="G1037" i="6"/>
  <c r="H1037" i="6"/>
  <c r="I1037" i="6"/>
  <c r="J1037" i="6"/>
  <c r="K1037" i="6"/>
  <c r="L1037" i="6"/>
  <c r="N1037" i="6"/>
  <c r="O1037" i="6"/>
  <c r="B1038" i="6"/>
  <c r="L1038" i="6" s="1"/>
  <c r="C1038" i="6"/>
  <c r="D1038" i="6"/>
  <c r="E1038" i="6"/>
  <c r="F1038" i="6"/>
  <c r="G1038" i="6"/>
  <c r="H1038" i="6"/>
  <c r="I1038" i="6"/>
  <c r="J1038" i="6"/>
  <c r="K1038" i="6"/>
  <c r="M1038" i="6"/>
  <c r="N1038" i="6"/>
  <c r="O1038" i="6"/>
  <c r="B1039" i="6"/>
  <c r="C1039" i="6"/>
  <c r="M1039" i="6" s="1"/>
  <c r="D1039" i="6"/>
  <c r="E1039" i="6"/>
  <c r="F1039" i="6"/>
  <c r="G1039" i="6"/>
  <c r="H1039" i="6"/>
  <c r="I1039" i="6"/>
  <c r="J1039" i="6"/>
  <c r="K1039" i="6"/>
  <c r="L1039" i="6"/>
  <c r="N1039" i="6"/>
  <c r="O1039" i="6"/>
  <c r="B1040" i="6"/>
  <c r="L1040" i="6" s="1"/>
  <c r="C1040" i="6"/>
  <c r="D1040" i="6"/>
  <c r="E1040" i="6"/>
  <c r="F1040" i="6"/>
  <c r="G1040" i="6"/>
  <c r="H1040" i="6"/>
  <c r="I1040" i="6"/>
  <c r="J1040" i="6"/>
  <c r="K1040" i="6"/>
  <c r="M1040" i="6"/>
  <c r="N1040" i="6"/>
  <c r="O1040" i="6"/>
  <c r="B1041" i="6"/>
  <c r="C1041" i="6"/>
  <c r="M1041" i="6" s="1"/>
  <c r="D1041" i="6"/>
  <c r="E1041" i="6"/>
  <c r="F1041" i="6"/>
  <c r="G1041" i="6"/>
  <c r="H1041" i="6"/>
  <c r="I1041" i="6"/>
  <c r="J1041" i="6"/>
  <c r="K1041" i="6"/>
  <c r="L1041" i="6"/>
  <c r="N1041" i="6"/>
  <c r="O1041" i="6"/>
  <c r="B1042" i="6"/>
  <c r="L1042" i="6" s="1"/>
  <c r="C1042" i="6"/>
  <c r="D1042" i="6"/>
  <c r="E1042" i="6"/>
  <c r="F1042" i="6"/>
  <c r="G1042" i="6"/>
  <c r="H1042" i="6"/>
  <c r="I1042" i="6"/>
  <c r="J1042" i="6"/>
  <c r="K1042" i="6"/>
  <c r="M1042" i="6"/>
  <c r="N1042" i="6"/>
  <c r="O1042" i="6"/>
  <c r="B1046" i="6"/>
  <c r="D1046" i="6"/>
  <c r="F1046" i="6"/>
  <c r="H1046" i="6"/>
  <c r="J1046" i="6"/>
  <c r="L1046" i="6"/>
  <c r="N1046" i="6"/>
  <c r="B1051" i="6"/>
  <c r="B1050" i="6" s="1"/>
  <c r="C1051" i="6"/>
  <c r="D1051" i="6"/>
  <c r="D1047" i="6" s="1"/>
  <c r="E1051" i="6"/>
  <c r="E1050" i="6" s="1"/>
  <c r="F1051" i="6"/>
  <c r="F1050" i="6" s="1"/>
  <c r="G1051" i="6"/>
  <c r="H1051" i="6"/>
  <c r="I1051" i="6"/>
  <c r="H1047" i="6" s="1"/>
  <c r="J1051" i="6"/>
  <c r="J1050" i="6" s="1"/>
  <c r="K1051" i="6"/>
  <c r="L1051" i="6"/>
  <c r="L1047" i="6" s="1"/>
  <c r="M1051" i="6"/>
  <c r="M1050" i="6" s="1"/>
  <c r="N1051" i="6"/>
  <c r="N1050" i="6" s="1"/>
  <c r="O1051" i="6"/>
  <c r="B1052" i="6"/>
  <c r="C1052" i="6"/>
  <c r="C1050" i="6" s="1"/>
  <c r="D1052" i="6"/>
  <c r="D1050" i="6" s="1"/>
  <c r="E1052" i="6"/>
  <c r="F1052" i="6"/>
  <c r="G1052" i="6"/>
  <c r="F1047" i="6" s="1"/>
  <c r="H1052" i="6"/>
  <c r="H1050" i="6" s="1"/>
  <c r="I1052" i="6"/>
  <c r="J1052" i="6"/>
  <c r="K1052" i="6"/>
  <c r="K1050" i="6" s="1"/>
  <c r="L1052" i="6"/>
  <c r="L1050" i="6" s="1"/>
  <c r="M1052" i="6"/>
  <c r="N1052" i="6"/>
  <c r="O1052" i="6"/>
  <c r="N1047" i="6" s="1"/>
  <c r="B1053" i="6"/>
  <c r="C1053" i="6"/>
  <c r="D1053" i="6"/>
  <c r="E1053" i="6"/>
  <c r="F1053" i="6"/>
  <c r="G1053" i="6"/>
  <c r="H1053" i="6"/>
  <c r="I1053" i="6"/>
  <c r="J1053" i="6"/>
  <c r="K1053" i="6"/>
  <c r="L1053" i="6"/>
  <c r="M1053" i="6"/>
  <c r="N1053" i="6"/>
  <c r="O1053" i="6"/>
  <c r="B1054" i="6"/>
  <c r="C1054" i="6"/>
  <c r="E1082" i="6" s="1"/>
  <c r="D1054" i="6"/>
  <c r="E1054" i="6"/>
  <c r="F1054" i="6"/>
  <c r="G1054" i="6"/>
  <c r="H1054" i="6"/>
  <c r="I1054" i="6"/>
  <c r="J1054" i="6"/>
  <c r="K1054" i="6"/>
  <c r="L1054" i="6"/>
  <c r="M1054" i="6"/>
  <c r="N1054" i="6"/>
  <c r="O1054" i="6"/>
  <c r="B1055" i="6"/>
  <c r="B1049" i="6" s="1"/>
  <c r="C1055" i="6"/>
  <c r="C1049" i="6" s="1"/>
  <c r="D1055" i="6"/>
  <c r="D1049" i="6" s="1"/>
  <c r="E1055" i="6"/>
  <c r="E1049" i="6" s="1"/>
  <c r="F1055" i="6"/>
  <c r="F1049" i="6" s="1"/>
  <c r="G1055" i="6"/>
  <c r="G1049" i="6" s="1"/>
  <c r="H1055" i="6"/>
  <c r="H1049" i="6" s="1"/>
  <c r="I1055" i="6"/>
  <c r="I1049" i="6" s="1"/>
  <c r="J1055" i="6"/>
  <c r="J1049" i="6" s="1"/>
  <c r="K1055" i="6"/>
  <c r="K1049" i="6" s="1"/>
  <c r="L1055" i="6"/>
  <c r="L1049" i="6" s="1"/>
  <c r="M1055" i="6"/>
  <c r="M1049" i="6" s="1"/>
  <c r="N1055" i="6"/>
  <c r="N1049" i="6" s="1"/>
  <c r="O1055" i="6"/>
  <c r="O1049" i="6" s="1"/>
  <c r="B1056" i="6"/>
  <c r="C1056" i="6"/>
  <c r="E1084" i="6" s="1"/>
  <c r="D1056" i="6"/>
  <c r="E1056" i="6"/>
  <c r="F1056" i="6"/>
  <c r="G1056" i="6"/>
  <c r="H1056" i="6"/>
  <c r="I1056" i="6"/>
  <c r="J1056" i="6"/>
  <c r="K1056" i="6"/>
  <c r="L1056" i="6"/>
  <c r="M1056" i="6"/>
  <c r="N1056" i="6"/>
  <c r="O1056" i="6"/>
  <c r="B1057" i="6"/>
  <c r="C1057" i="6"/>
  <c r="D1057" i="6"/>
  <c r="E1057" i="6"/>
  <c r="F1057" i="6"/>
  <c r="G1057" i="6"/>
  <c r="H1057" i="6"/>
  <c r="I1057" i="6"/>
  <c r="J1057" i="6"/>
  <c r="K1057" i="6"/>
  <c r="L1057" i="6"/>
  <c r="M1057" i="6"/>
  <c r="N1057" i="6"/>
  <c r="O1057" i="6"/>
  <c r="B1058" i="6"/>
  <c r="C1058" i="6"/>
  <c r="E1086" i="6" s="1"/>
  <c r="D1058" i="6"/>
  <c r="E1058" i="6"/>
  <c r="F1058" i="6"/>
  <c r="G1058" i="6"/>
  <c r="H1058" i="6"/>
  <c r="I1058" i="6"/>
  <c r="J1058" i="6"/>
  <c r="K1058" i="6"/>
  <c r="L1058" i="6"/>
  <c r="M1058" i="6"/>
  <c r="N1058" i="6"/>
  <c r="O1058" i="6"/>
  <c r="B1059" i="6"/>
  <c r="C1059" i="6"/>
  <c r="D1059" i="6"/>
  <c r="E1059" i="6"/>
  <c r="F1059" i="6"/>
  <c r="G1059" i="6"/>
  <c r="H1059" i="6"/>
  <c r="I1059" i="6"/>
  <c r="J1059" i="6"/>
  <c r="K1059" i="6"/>
  <c r="L1059" i="6"/>
  <c r="M1059" i="6"/>
  <c r="N1059" i="6"/>
  <c r="O1059" i="6"/>
  <c r="B1060" i="6"/>
  <c r="C1060" i="6"/>
  <c r="E1088" i="6" s="1"/>
  <c r="D1060" i="6"/>
  <c r="E1060" i="6"/>
  <c r="F1060" i="6"/>
  <c r="G1060" i="6"/>
  <c r="H1060" i="6"/>
  <c r="I1060" i="6"/>
  <c r="J1060" i="6"/>
  <c r="K1060" i="6"/>
  <c r="L1060" i="6"/>
  <c r="M1060" i="6"/>
  <c r="N1060" i="6"/>
  <c r="O1060" i="6"/>
  <c r="B1061" i="6"/>
  <c r="C1061" i="6"/>
  <c r="D1061" i="6"/>
  <c r="E1061" i="6"/>
  <c r="F1061" i="6"/>
  <c r="G1061" i="6"/>
  <c r="H1061" i="6"/>
  <c r="I1061" i="6"/>
  <c r="J1061" i="6"/>
  <c r="K1061" i="6"/>
  <c r="L1061" i="6"/>
  <c r="M1061" i="6"/>
  <c r="N1061" i="6"/>
  <c r="O1061" i="6"/>
  <c r="B1062" i="6"/>
  <c r="C1062" i="6"/>
  <c r="E1090" i="6" s="1"/>
  <c r="D1062" i="6"/>
  <c r="E1062" i="6"/>
  <c r="F1062" i="6"/>
  <c r="G1062" i="6"/>
  <c r="H1062" i="6"/>
  <c r="I1062" i="6"/>
  <c r="J1062" i="6"/>
  <c r="K1062" i="6"/>
  <c r="L1062" i="6"/>
  <c r="M1062" i="6"/>
  <c r="N1062" i="6"/>
  <c r="O1062" i="6"/>
  <c r="B1063" i="6"/>
  <c r="C1063" i="6"/>
  <c r="D1063" i="6"/>
  <c r="E1063" i="6"/>
  <c r="F1063" i="6"/>
  <c r="G1063" i="6"/>
  <c r="H1063" i="6"/>
  <c r="I1063" i="6"/>
  <c r="J1063" i="6"/>
  <c r="K1063" i="6"/>
  <c r="L1063" i="6"/>
  <c r="M1063" i="6"/>
  <c r="N1063" i="6"/>
  <c r="O1063" i="6"/>
  <c r="B1064" i="6"/>
  <c r="C1064" i="6"/>
  <c r="E1092" i="6" s="1"/>
  <c r="D1064" i="6"/>
  <c r="E1064" i="6"/>
  <c r="F1064" i="6"/>
  <c r="G1064" i="6"/>
  <c r="H1064" i="6"/>
  <c r="I1064" i="6"/>
  <c r="J1064" i="6"/>
  <c r="K1064" i="6"/>
  <c r="L1064" i="6"/>
  <c r="M1064" i="6"/>
  <c r="N1064" i="6"/>
  <c r="O1064" i="6"/>
  <c r="B1065" i="6"/>
  <c r="C1065" i="6"/>
  <c r="D1065" i="6"/>
  <c r="E1065" i="6"/>
  <c r="F1065" i="6"/>
  <c r="G1065" i="6"/>
  <c r="H1065" i="6"/>
  <c r="I1065" i="6"/>
  <c r="J1065" i="6"/>
  <c r="K1065" i="6"/>
  <c r="L1065" i="6"/>
  <c r="M1065" i="6"/>
  <c r="N1065" i="6"/>
  <c r="O1065" i="6"/>
  <c r="B1066" i="6"/>
  <c r="C1066" i="6"/>
  <c r="E1094" i="6" s="1"/>
  <c r="D1066" i="6"/>
  <c r="E1066" i="6"/>
  <c r="F1066" i="6"/>
  <c r="G1066" i="6"/>
  <c r="H1066" i="6"/>
  <c r="I1066" i="6"/>
  <c r="J1066" i="6"/>
  <c r="K1066" i="6"/>
  <c r="L1066" i="6"/>
  <c r="M1066" i="6"/>
  <c r="N1066" i="6"/>
  <c r="O1066" i="6"/>
  <c r="B1067" i="6"/>
  <c r="C1067" i="6"/>
  <c r="D1067" i="6"/>
  <c r="E1067" i="6"/>
  <c r="F1067" i="6"/>
  <c r="G1067" i="6"/>
  <c r="H1067" i="6"/>
  <c r="I1067" i="6"/>
  <c r="J1067" i="6"/>
  <c r="K1067" i="6"/>
  <c r="L1067" i="6"/>
  <c r="M1067" i="6"/>
  <c r="N1067" i="6"/>
  <c r="O1067" i="6"/>
  <c r="B1068" i="6"/>
  <c r="C1068" i="6"/>
  <c r="E1096" i="6" s="1"/>
  <c r="D1068" i="6"/>
  <c r="E1068" i="6"/>
  <c r="F1068" i="6"/>
  <c r="G1068" i="6"/>
  <c r="H1068" i="6"/>
  <c r="I1068" i="6"/>
  <c r="J1068" i="6"/>
  <c r="K1068" i="6"/>
  <c r="L1068" i="6"/>
  <c r="M1068" i="6"/>
  <c r="N1068" i="6"/>
  <c r="O1068" i="6"/>
  <c r="B1069" i="6"/>
  <c r="C1069" i="6"/>
  <c r="D1069" i="6"/>
  <c r="E1069" i="6"/>
  <c r="F1069" i="6"/>
  <c r="G1069" i="6"/>
  <c r="H1069" i="6"/>
  <c r="I1069" i="6"/>
  <c r="J1069" i="6"/>
  <c r="K1069" i="6"/>
  <c r="L1069" i="6"/>
  <c r="M1069" i="6"/>
  <c r="N1069" i="6"/>
  <c r="O1069" i="6"/>
  <c r="B1070" i="6"/>
  <c r="C1070" i="6"/>
  <c r="E1098" i="6" s="1"/>
  <c r="D1070" i="6"/>
  <c r="E1070" i="6"/>
  <c r="F1070" i="6"/>
  <c r="G1070" i="6"/>
  <c r="H1070" i="6"/>
  <c r="I1070" i="6"/>
  <c r="J1070" i="6"/>
  <c r="K1070" i="6"/>
  <c r="L1070" i="6"/>
  <c r="M1070" i="6"/>
  <c r="N1070" i="6"/>
  <c r="O1070" i="6"/>
  <c r="B1071" i="6"/>
  <c r="C1071" i="6"/>
  <c r="D1071" i="6"/>
  <c r="E1071" i="6"/>
  <c r="F1071" i="6"/>
  <c r="G1071" i="6"/>
  <c r="H1071" i="6"/>
  <c r="I1071" i="6"/>
  <c r="J1071" i="6"/>
  <c r="K1071" i="6"/>
  <c r="L1071" i="6"/>
  <c r="M1071" i="6"/>
  <c r="N1071" i="6"/>
  <c r="O1071" i="6"/>
  <c r="B1074" i="6"/>
  <c r="D1074" i="6"/>
  <c r="B1079" i="6"/>
  <c r="B1078" i="6" s="1"/>
  <c r="C1079" i="6"/>
  <c r="E1079" i="6"/>
  <c r="B1080" i="6"/>
  <c r="C1080" i="6"/>
  <c r="C1078" i="6" s="1"/>
  <c r="D1080" i="6"/>
  <c r="B1081" i="6"/>
  <c r="D1081" i="6" s="1"/>
  <c r="C1081" i="6"/>
  <c r="E1081" i="6"/>
  <c r="B1082" i="6"/>
  <c r="C1082" i="6"/>
  <c r="D1082" i="6"/>
  <c r="B1083" i="6"/>
  <c r="D1083" i="6" s="1"/>
  <c r="C1083" i="6"/>
  <c r="C1077" i="6" s="1"/>
  <c r="E1083" i="6"/>
  <c r="B1084" i="6"/>
  <c r="C1084" i="6"/>
  <c r="D1084" i="6"/>
  <c r="B1085" i="6"/>
  <c r="D1085" i="6" s="1"/>
  <c r="C1085" i="6"/>
  <c r="E1085" i="6"/>
  <c r="B1086" i="6"/>
  <c r="C1086" i="6"/>
  <c r="D1086" i="6"/>
  <c r="B1087" i="6"/>
  <c r="D1087" i="6" s="1"/>
  <c r="C1087" i="6"/>
  <c r="E1087" i="6"/>
  <c r="B1088" i="6"/>
  <c r="C1088" i="6"/>
  <c r="D1088" i="6"/>
  <c r="B1089" i="6"/>
  <c r="D1089" i="6" s="1"/>
  <c r="C1089" i="6"/>
  <c r="E1089" i="6"/>
  <c r="B1090" i="6"/>
  <c r="C1090" i="6"/>
  <c r="D1090" i="6"/>
  <c r="B1091" i="6"/>
  <c r="D1091" i="6" s="1"/>
  <c r="C1091" i="6"/>
  <c r="E1091" i="6"/>
  <c r="B1092" i="6"/>
  <c r="C1092" i="6"/>
  <c r="D1092" i="6"/>
  <c r="B1093" i="6"/>
  <c r="D1093" i="6" s="1"/>
  <c r="C1093" i="6"/>
  <c r="E1093" i="6"/>
  <c r="B1094" i="6"/>
  <c r="C1094" i="6"/>
  <c r="D1094" i="6"/>
  <c r="B1095" i="6"/>
  <c r="D1095" i="6" s="1"/>
  <c r="C1095" i="6"/>
  <c r="E1095" i="6"/>
  <c r="B1096" i="6"/>
  <c r="C1096" i="6"/>
  <c r="D1096" i="6"/>
  <c r="B1097" i="6"/>
  <c r="D1097" i="6" s="1"/>
  <c r="C1097" i="6"/>
  <c r="E1097" i="6"/>
  <c r="B1098" i="6"/>
  <c r="C1098" i="6"/>
  <c r="D1098" i="6"/>
  <c r="B1099" i="6"/>
  <c r="D1099" i="6" s="1"/>
  <c r="C1099" i="6"/>
  <c r="E1099" i="6"/>
  <c r="B7" i="7" l="1"/>
  <c r="B39" i="7" s="1"/>
  <c r="D1078" i="6"/>
  <c r="M1020" i="6"/>
  <c r="E1080" i="6"/>
  <c r="B1075" i="6"/>
  <c r="I1050" i="6"/>
  <c r="J1047" i="6"/>
  <c r="B1047" i="6"/>
  <c r="M1023" i="6"/>
  <c r="I1021" i="6"/>
  <c r="J1018" i="6"/>
  <c r="B1018" i="6"/>
  <c r="J991" i="6"/>
  <c r="F991" i="6"/>
  <c r="B991" i="6"/>
  <c r="N992" i="6"/>
  <c r="L1021" i="6" s="1"/>
  <c r="O992" i="6"/>
  <c r="F989" i="6"/>
  <c r="O963" i="6"/>
  <c r="K963" i="6"/>
  <c r="G963" i="6"/>
  <c r="C963" i="6"/>
  <c r="M1007" i="6"/>
  <c r="M1003" i="6"/>
  <c r="M999" i="6"/>
  <c r="M995" i="6"/>
  <c r="H931" i="6"/>
  <c r="D931" i="6"/>
  <c r="M904" i="6"/>
  <c r="I904" i="6"/>
  <c r="E904" i="6"/>
  <c r="M953" i="6"/>
  <c r="M945" i="6"/>
  <c r="K875" i="6"/>
  <c r="M937" i="6"/>
  <c r="B873" i="6"/>
  <c r="B875" i="6"/>
  <c r="B1077" i="6"/>
  <c r="D1077" i="6" s="1"/>
  <c r="B1020" i="6"/>
  <c r="L1000" i="6"/>
  <c r="N991" i="6"/>
  <c r="L1020" i="6" s="1"/>
  <c r="I991" i="6"/>
  <c r="E991" i="6"/>
  <c r="L996" i="6"/>
  <c r="M994" i="6"/>
  <c r="N989" i="6"/>
  <c r="N960" i="6"/>
  <c r="F960" i="6"/>
  <c r="K934" i="6"/>
  <c r="G934" i="6"/>
  <c r="C934" i="6"/>
  <c r="L902" i="6"/>
  <c r="H902" i="6"/>
  <c r="D902" i="6"/>
  <c r="M951" i="6"/>
  <c r="M943" i="6"/>
  <c r="J875" i="6"/>
  <c r="K817" i="6"/>
  <c r="O1050" i="6"/>
  <c r="G1050" i="6"/>
  <c r="O1021" i="6"/>
  <c r="G1021" i="6"/>
  <c r="H991" i="6"/>
  <c r="D991" i="6"/>
  <c r="H989" i="6"/>
  <c r="D989" i="6"/>
  <c r="M1005" i="6"/>
  <c r="O934" i="6"/>
  <c r="M993" i="6"/>
  <c r="L989" i="6" s="1"/>
  <c r="O933" i="6"/>
  <c r="M991" i="6" s="1"/>
  <c r="O904" i="6"/>
  <c r="K904" i="6"/>
  <c r="G904" i="6"/>
  <c r="C904" i="6"/>
  <c r="M905" i="6"/>
  <c r="I905" i="6"/>
  <c r="E905" i="6"/>
  <c r="O905" i="6"/>
  <c r="K905" i="6"/>
  <c r="J902" i="6"/>
  <c r="G905" i="6"/>
  <c r="C905" i="6"/>
  <c r="B902" i="6"/>
  <c r="M949" i="6"/>
  <c r="M941" i="6"/>
  <c r="L933" i="6"/>
  <c r="J817" i="6"/>
  <c r="D1079" i="6"/>
  <c r="D1075" i="6" s="1"/>
  <c r="L1022" i="6"/>
  <c r="L1018" i="6" s="1"/>
  <c r="L1002" i="6"/>
  <c r="L998" i="6"/>
  <c r="J992" i="6"/>
  <c r="F992" i="6"/>
  <c r="B992" i="6"/>
  <c r="K992" i="6"/>
  <c r="G992" i="6"/>
  <c r="C992" i="6"/>
  <c r="L960" i="6"/>
  <c r="H960" i="6"/>
  <c r="D960" i="6"/>
  <c r="L991" i="6"/>
  <c r="I933" i="6"/>
  <c r="E933" i="6"/>
  <c r="M936" i="6"/>
  <c r="N931" i="6"/>
  <c r="B931" i="6"/>
  <c r="N902" i="6"/>
  <c r="F902" i="6"/>
  <c r="L930" i="6"/>
  <c r="M955" i="6"/>
  <c r="M947" i="6"/>
  <c r="M939" i="6"/>
  <c r="C875" i="6"/>
  <c r="E847" i="6"/>
  <c r="E876" i="6"/>
  <c r="K876" i="6" s="1"/>
  <c r="O875" i="6"/>
  <c r="M933" i="6" s="1"/>
  <c r="I847" i="6"/>
  <c r="C876" i="6" s="1"/>
  <c r="J844" i="6"/>
  <c r="B844" i="6"/>
  <c r="E818" i="6"/>
  <c r="K818" i="6" s="1"/>
  <c r="O817" i="6"/>
  <c r="E846" i="6" s="1"/>
  <c r="B815" i="6"/>
  <c r="K788" i="6"/>
  <c r="O788" i="6" s="1"/>
  <c r="G788" i="6"/>
  <c r="C788" i="6"/>
  <c r="C789" i="6"/>
  <c r="I789" i="6" s="1"/>
  <c r="H757" i="6"/>
  <c r="H760" i="6"/>
  <c r="D760" i="6"/>
  <c r="N760" i="6"/>
  <c r="F760" i="6"/>
  <c r="D757" i="6"/>
  <c r="M780" i="6"/>
  <c r="M776" i="6"/>
  <c r="M772" i="6"/>
  <c r="M768" i="6"/>
  <c r="O730" i="6"/>
  <c r="K730" i="6"/>
  <c r="E730" i="6"/>
  <c r="E731" i="6"/>
  <c r="N701" i="6"/>
  <c r="J701" i="6"/>
  <c r="F701" i="6"/>
  <c r="B701" i="6"/>
  <c r="N699" i="6"/>
  <c r="J699" i="6"/>
  <c r="B699" i="6"/>
  <c r="L699" i="6"/>
  <c r="I701" i="6"/>
  <c r="N655" i="6"/>
  <c r="N651" i="6"/>
  <c r="N640" i="6"/>
  <c r="O614" i="6"/>
  <c r="O643" i="6" s="1"/>
  <c r="O615" i="6"/>
  <c r="O644" i="6" s="1"/>
  <c r="M629" i="6"/>
  <c r="K490" i="6"/>
  <c r="M471" i="6"/>
  <c r="F384" i="6"/>
  <c r="F381" i="6"/>
  <c r="B381" i="6"/>
  <c r="B384" i="6"/>
  <c r="L994" i="6"/>
  <c r="H992" i="6"/>
  <c r="D992" i="6"/>
  <c r="L963" i="6"/>
  <c r="H963" i="6"/>
  <c r="D963" i="6"/>
  <c r="L992" i="6" s="1"/>
  <c r="L936" i="6"/>
  <c r="H934" i="6"/>
  <c r="D934" i="6"/>
  <c r="L905" i="6"/>
  <c r="H905" i="6"/>
  <c r="D905" i="6"/>
  <c r="J881" i="6"/>
  <c r="J877" i="6"/>
  <c r="L876" i="6"/>
  <c r="L934" i="6" s="1"/>
  <c r="H876" i="6"/>
  <c r="D876" i="6"/>
  <c r="J876" i="6" s="1"/>
  <c r="D849" i="6"/>
  <c r="L847" i="6"/>
  <c r="H847" i="6"/>
  <c r="B876" i="6" s="1"/>
  <c r="J823" i="6"/>
  <c r="J819" i="6"/>
  <c r="L818" i="6"/>
  <c r="D847" i="6" s="1"/>
  <c r="H818" i="6"/>
  <c r="D818" i="6"/>
  <c r="J818" i="6" s="1"/>
  <c r="N794" i="6"/>
  <c r="J788" i="6"/>
  <c r="N788" i="6" s="1"/>
  <c r="F788" i="6"/>
  <c r="B788" i="6"/>
  <c r="H791" i="6"/>
  <c r="N790" i="6"/>
  <c r="N786" i="6" s="1"/>
  <c r="J786" i="6"/>
  <c r="B786" i="6"/>
  <c r="J789" i="6"/>
  <c r="N785" i="6"/>
  <c r="O759" i="6"/>
  <c r="I788" i="6" s="1"/>
  <c r="K759" i="6"/>
  <c r="G759" i="6"/>
  <c r="C759" i="6"/>
  <c r="L780" i="6"/>
  <c r="L776" i="6"/>
  <c r="L772" i="6"/>
  <c r="L768" i="6"/>
  <c r="N730" i="6"/>
  <c r="J730" i="6"/>
  <c r="L759" i="6" s="1"/>
  <c r="L764" i="6"/>
  <c r="J728" i="6"/>
  <c r="D731" i="6"/>
  <c r="G752" i="6"/>
  <c r="G748" i="6"/>
  <c r="G744" i="6"/>
  <c r="G740" i="6"/>
  <c r="N702" i="6"/>
  <c r="L701" i="6"/>
  <c r="N672" i="6"/>
  <c r="J672" i="6"/>
  <c r="F672" i="6"/>
  <c r="B672" i="6"/>
  <c r="J670" i="6"/>
  <c r="B670" i="6"/>
  <c r="H698" i="6"/>
  <c r="N663" i="6"/>
  <c r="N659" i="6"/>
  <c r="D643" i="6"/>
  <c r="N649" i="6"/>
  <c r="L641" i="6"/>
  <c r="L644" i="6"/>
  <c r="H644" i="6"/>
  <c r="D641" i="6"/>
  <c r="D644" i="6"/>
  <c r="N645" i="6"/>
  <c r="M626" i="6"/>
  <c r="M622" i="6"/>
  <c r="I614" i="6"/>
  <c r="E614" i="6"/>
  <c r="N612" i="6"/>
  <c r="C614" i="6"/>
  <c r="M624" i="6"/>
  <c r="C586" i="6"/>
  <c r="L611" i="6"/>
  <c r="M516" i="6"/>
  <c r="G573" i="6"/>
  <c r="F557" i="6"/>
  <c r="I499" i="6"/>
  <c r="E499" i="6"/>
  <c r="K480" i="6"/>
  <c r="G471" i="6"/>
  <c r="F468" i="6"/>
  <c r="C471" i="6"/>
  <c r="K472" i="6"/>
  <c r="D339" i="6"/>
  <c r="D336" i="6"/>
  <c r="N296" i="6"/>
  <c r="J296" i="6"/>
  <c r="D331" i="6"/>
  <c r="F296" i="6"/>
  <c r="L297" i="6"/>
  <c r="H297" i="6"/>
  <c r="H294" i="6"/>
  <c r="D328" i="6"/>
  <c r="D297" i="6"/>
  <c r="L294" i="6"/>
  <c r="D294" i="6"/>
  <c r="M935" i="6"/>
  <c r="L931" i="6" s="1"/>
  <c r="E848" i="6"/>
  <c r="D844" i="6" s="1"/>
  <c r="I794" i="6"/>
  <c r="M789" i="6"/>
  <c r="O789" i="6" s="1"/>
  <c r="E789" i="6"/>
  <c r="N759" i="6"/>
  <c r="H788" i="6" s="1"/>
  <c r="J759" i="6"/>
  <c r="F759" i="6"/>
  <c r="B759" i="6"/>
  <c r="J757" i="6"/>
  <c r="B757" i="6"/>
  <c r="M778" i="6"/>
  <c r="M774" i="6"/>
  <c r="M770" i="6"/>
  <c r="M766" i="6"/>
  <c r="M730" i="6"/>
  <c r="I730" i="6"/>
  <c r="M759" i="6" s="1"/>
  <c r="C730" i="6"/>
  <c r="O731" i="6"/>
  <c r="K731" i="6"/>
  <c r="C731" i="6"/>
  <c r="M731" i="6"/>
  <c r="I731" i="6"/>
  <c r="F752" i="6"/>
  <c r="F748" i="6"/>
  <c r="F744" i="6"/>
  <c r="F740" i="6"/>
  <c r="F736" i="6"/>
  <c r="F699" i="6"/>
  <c r="L702" i="6"/>
  <c r="F732" i="6"/>
  <c r="H703" i="6"/>
  <c r="D702" i="6"/>
  <c r="J702" i="6"/>
  <c r="F731" i="6" s="1"/>
  <c r="I702" i="6"/>
  <c r="N657" i="6"/>
  <c r="N653" i="6"/>
  <c r="M634" i="6"/>
  <c r="M630" i="6"/>
  <c r="I615" i="6"/>
  <c r="M632" i="6"/>
  <c r="H404" i="6"/>
  <c r="I383" i="6"/>
  <c r="B325" i="6"/>
  <c r="H388" i="6"/>
  <c r="H323" i="6"/>
  <c r="C315" i="6"/>
  <c r="K238" i="6"/>
  <c r="I255" i="6"/>
  <c r="L789" i="6"/>
  <c r="H786" i="6"/>
  <c r="D789" i="6"/>
  <c r="D786" i="6"/>
  <c r="H785" i="6"/>
  <c r="I760" i="6"/>
  <c r="E760" i="6"/>
  <c r="L778" i="6"/>
  <c r="L774" i="6"/>
  <c r="L770" i="6"/>
  <c r="L766" i="6"/>
  <c r="B730" i="6"/>
  <c r="N728" i="6"/>
  <c r="L762" i="6"/>
  <c r="L757" i="6" s="1"/>
  <c r="L731" i="6"/>
  <c r="H728" i="6"/>
  <c r="H731" i="6"/>
  <c r="L760" i="6" s="1"/>
  <c r="B728" i="6"/>
  <c r="L728" i="6"/>
  <c r="G730" i="6"/>
  <c r="G731" i="6"/>
  <c r="H722" i="6"/>
  <c r="H720" i="6"/>
  <c r="H718" i="6"/>
  <c r="H716" i="6"/>
  <c r="H714" i="6"/>
  <c r="H712" i="6"/>
  <c r="H710" i="6"/>
  <c r="H708" i="6"/>
  <c r="H706" i="6"/>
  <c r="N670" i="6"/>
  <c r="F670" i="6"/>
  <c r="H704" i="6"/>
  <c r="L673" i="6"/>
  <c r="H670" i="6"/>
  <c r="H673" i="6"/>
  <c r="D673" i="6"/>
  <c r="H702" i="6" s="1"/>
  <c r="N665" i="6"/>
  <c r="N661" i="6"/>
  <c r="J643" i="6"/>
  <c r="F643" i="6"/>
  <c r="B643" i="6"/>
  <c r="N647" i="6"/>
  <c r="J641" i="6"/>
  <c r="F641" i="6"/>
  <c r="B641" i="6"/>
  <c r="G614" i="6"/>
  <c r="J612" i="6"/>
  <c r="F612" i="6"/>
  <c r="H612" i="6"/>
  <c r="D612" i="6"/>
  <c r="M621" i="6"/>
  <c r="O586" i="6"/>
  <c r="G586" i="6"/>
  <c r="I587" i="6"/>
  <c r="M617" i="6"/>
  <c r="N584" i="6"/>
  <c r="O587" i="6"/>
  <c r="K587" i="6"/>
  <c r="J584" i="6"/>
  <c r="F584" i="6"/>
  <c r="G587" i="6"/>
  <c r="M616" i="6"/>
  <c r="L612" i="6" s="1"/>
  <c r="G579" i="6"/>
  <c r="G578" i="6"/>
  <c r="G576" i="6"/>
  <c r="G575" i="6"/>
  <c r="G574" i="6"/>
  <c r="G572" i="6"/>
  <c r="G571" i="6"/>
  <c r="G570" i="6"/>
  <c r="G568" i="6"/>
  <c r="G567" i="6"/>
  <c r="G566" i="6"/>
  <c r="G565" i="6"/>
  <c r="G564" i="6"/>
  <c r="O528" i="6"/>
  <c r="K528" i="6"/>
  <c r="G528" i="6"/>
  <c r="G563" i="6"/>
  <c r="G562" i="6"/>
  <c r="G561" i="6"/>
  <c r="M529" i="6"/>
  <c r="I529" i="6"/>
  <c r="G560" i="6"/>
  <c r="N526" i="6"/>
  <c r="O529" i="6"/>
  <c r="K529" i="6"/>
  <c r="J526" i="6"/>
  <c r="F526" i="6"/>
  <c r="G529" i="6"/>
  <c r="C529" i="6"/>
  <c r="G559" i="6"/>
  <c r="B526" i="6"/>
  <c r="G577" i="6"/>
  <c r="G569" i="6"/>
  <c r="G499" i="6"/>
  <c r="C499" i="6"/>
  <c r="I500" i="6"/>
  <c r="M520" i="6"/>
  <c r="M512" i="6"/>
  <c r="G470" i="6"/>
  <c r="C470" i="6"/>
  <c r="K476" i="6"/>
  <c r="I471" i="6"/>
  <c r="K487" i="6"/>
  <c r="O442" i="6"/>
  <c r="K473" i="6"/>
  <c r="O239" i="6"/>
  <c r="M762" i="6"/>
  <c r="G736" i="6"/>
  <c r="G732" i="6"/>
  <c r="I704" i="6"/>
  <c r="O649" i="6"/>
  <c r="O645" i="6"/>
  <c r="M557" i="6"/>
  <c r="I557" i="6"/>
  <c r="E557" i="6"/>
  <c r="E590" i="6"/>
  <c r="H497" i="6"/>
  <c r="D497" i="6"/>
  <c r="M519" i="6"/>
  <c r="K485" i="6"/>
  <c r="M513" i="6"/>
  <c r="M509" i="6"/>
  <c r="M505" i="6"/>
  <c r="O471" i="6"/>
  <c r="M501" i="6"/>
  <c r="O470" i="6"/>
  <c r="K459" i="6"/>
  <c r="J454" i="6"/>
  <c r="K453" i="6"/>
  <c r="J446" i="6"/>
  <c r="K445" i="6"/>
  <c r="H398" i="6"/>
  <c r="H392" i="6"/>
  <c r="D344" i="6"/>
  <c r="G238" i="6"/>
  <c r="I245" i="6"/>
  <c r="M238" i="6"/>
  <c r="C302" i="6"/>
  <c r="E238" i="6"/>
  <c r="C301" i="6"/>
  <c r="G239" i="6"/>
  <c r="I241" i="6"/>
  <c r="B236" i="6"/>
  <c r="C298" i="6"/>
  <c r="M239" i="6"/>
  <c r="L236" i="6"/>
  <c r="E239" i="6"/>
  <c r="J219" i="6"/>
  <c r="L636" i="6"/>
  <c r="N615" i="6"/>
  <c r="N644" i="6" s="1"/>
  <c r="J615" i="6"/>
  <c r="M586" i="6"/>
  <c r="I586" i="6"/>
  <c r="C587" i="6"/>
  <c r="L555" i="6"/>
  <c r="H555" i="6"/>
  <c r="D555" i="6"/>
  <c r="M528" i="6"/>
  <c r="I528" i="6"/>
  <c r="E528" i="6"/>
  <c r="G557" i="6" s="1"/>
  <c r="K500" i="6"/>
  <c r="F497" i="6"/>
  <c r="G500" i="6"/>
  <c r="C500" i="6"/>
  <c r="K489" i="6"/>
  <c r="I470" i="6"/>
  <c r="E470" i="6"/>
  <c r="K456" i="6"/>
  <c r="G441" i="6"/>
  <c r="M412" i="6"/>
  <c r="F383" i="6"/>
  <c r="B383" i="6"/>
  <c r="J354" i="6"/>
  <c r="F354" i="6"/>
  <c r="B354" i="6"/>
  <c r="L355" i="6"/>
  <c r="H355" i="6"/>
  <c r="D355" i="6"/>
  <c r="N355" i="6"/>
  <c r="N352" i="6"/>
  <c r="J352" i="6"/>
  <c r="J355" i="6"/>
  <c r="F355" i="6"/>
  <c r="F352" i="6"/>
  <c r="B352" i="6"/>
  <c r="B355" i="6"/>
  <c r="H402" i="6"/>
  <c r="H396" i="6"/>
  <c r="L326" i="6"/>
  <c r="H326" i="6"/>
  <c r="D347" i="6"/>
  <c r="B318" i="6"/>
  <c r="B313" i="6"/>
  <c r="B312" i="6"/>
  <c r="C268" i="6"/>
  <c r="L267" i="6"/>
  <c r="H267" i="6"/>
  <c r="B267" i="6"/>
  <c r="B268" i="6"/>
  <c r="M268" i="6"/>
  <c r="I268" i="6"/>
  <c r="I249" i="6"/>
  <c r="C305" i="6"/>
  <c r="N614" i="6"/>
  <c r="N643" i="6" s="1"/>
  <c r="G615" i="6"/>
  <c r="L584" i="6"/>
  <c r="H584" i="6"/>
  <c r="E592" i="6"/>
  <c r="N555" i="6"/>
  <c r="O558" i="6"/>
  <c r="K558" i="6"/>
  <c r="E587" i="6" s="1"/>
  <c r="E588" i="6"/>
  <c r="C558" i="6"/>
  <c r="L526" i="6"/>
  <c r="H526" i="6"/>
  <c r="D526" i="6"/>
  <c r="N497" i="6"/>
  <c r="O500" i="6"/>
  <c r="G558" i="6" s="1"/>
  <c r="J497" i="6"/>
  <c r="M521" i="6"/>
  <c r="K483" i="6"/>
  <c r="M511" i="6"/>
  <c r="K479" i="6"/>
  <c r="M507" i="6"/>
  <c r="M470" i="6"/>
  <c r="M499" i="6" s="1"/>
  <c r="K475" i="6"/>
  <c r="J468" i="6" s="1"/>
  <c r="M503" i="6"/>
  <c r="H468" i="6"/>
  <c r="K491" i="6"/>
  <c r="J462" i="6"/>
  <c r="J450" i="6"/>
  <c r="K449" i="6"/>
  <c r="G1085" i="6" s="1"/>
  <c r="F441" i="6"/>
  <c r="L442" i="6"/>
  <c r="J467" i="6"/>
  <c r="L384" i="6"/>
  <c r="H400" i="6"/>
  <c r="H390" i="6"/>
  <c r="B323" i="6"/>
  <c r="B326" i="6"/>
  <c r="K239" i="6"/>
  <c r="H615" i="6"/>
  <c r="D615" i="6"/>
  <c r="J614" i="6"/>
  <c r="L614" i="6" s="1"/>
  <c r="L587" i="6"/>
  <c r="L615" i="6" s="1"/>
  <c r="B586" i="6"/>
  <c r="D586" i="6" s="1"/>
  <c r="L558" i="6"/>
  <c r="H558" i="6"/>
  <c r="D587" i="6" s="1"/>
  <c r="D558" i="6"/>
  <c r="L529" i="6"/>
  <c r="H529" i="6"/>
  <c r="D529" i="6"/>
  <c r="F558" i="6" s="1"/>
  <c r="L502" i="6"/>
  <c r="L497" i="6" s="1"/>
  <c r="H500" i="6"/>
  <c r="D500" i="6"/>
  <c r="L500" i="6" s="1"/>
  <c r="J476" i="6"/>
  <c r="H471" i="6"/>
  <c r="N468" i="6"/>
  <c r="B468" i="6"/>
  <c r="J456" i="6"/>
  <c r="O441" i="6"/>
  <c r="B447" i="6"/>
  <c r="B439" i="6" s="1"/>
  <c r="F442" i="6"/>
  <c r="F439" i="6"/>
  <c r="J410" i="6"/>
  <c r="J413" i="6"/>
  <c r="F413" i="6"/>
  <c r="F410" i="6"/>
  <c r="B410" i="6"/>
  <c r="B413" i="6"/>
  <c r="H410" i="6"/>
  <c r="L434" i="6"/>
  <c r="L430" i="6"/>
  <c r="L426" i="6"/>
  <c r="L422" i="6"/>
  <c r="L418" i="6"/>
  <c r="H386" i="6"/>
  <c r="N384" i="6"/>
  <c r="N381" i="6"/>
  <c r="J381" i="6"/>
  <c r="J384" i="6"/>
  <c r="L413" i="6" s="1"/>
  <c r="L414" i="6"/>
  <c r="J383" i="6"/>
  <c r="L409" i="6"/>
  <c r="H405" i="6"/>
  <c r="H401" i="6"/>
  <c r="H397" i="6"/>
  <c r="H393" i="6"/>
  <c r="H389" i="6"/>
  <c r="N326" i="6"/>
  <c r="N323" i="6"/>
  <c r="J323" i="6"/>
  <c r="J326" i="6"/>
  <c r="F326" i="6"/>
  <c r="H385" i="6"/>
  <c r="F323" i="6"/>
  <c r="H380" i="6"/>
  <c r="D345" i="6"/>
  <c r="D337" i="6"/>
  <c r="E325" i="6"/>
  <c r="D329" i="6"/>
  <c r="B315" i="6"/>
  <c r="L268" i="6"/>
  <c r="H265" i="6"/>
  <c r="B265" i="6"/>
  <c r="C310" i="6"/>
  <c r="C309" i="6"/>
  <c r="D236" i="6"/>
  <c r="J222" i="6"/>
  <c r="I247" i="6"/>
  <c r="E194" i="6"/>
  <c r="J458" i="6"/>
  <c r="J452" i="6"/>
  <c r="K451" i="6"/>
  <c r="J448" i="6"/>
  <c r="I441" i="6"/>
  <c r="K447" i="6"/>
  <c r="E441" i="6"/>
  <c r="K441" i="6" s="1"/>
  <c r="J444" i="6"/>
  <c r="N442" i="6"/>
  <c r="N439" i="6"/>
  <c r="I442" i="6"/>
  <c r="E442" i="6"/>
  <c r="K443" i="6"/>
  <c r="J439" i="6" s="1"/>
  <c r="D442" i="6"/>
  <c r="J442" i="6" s="1"/>
  <c r="N413" i="6"/>
  <c r="B442" i="6" s="1"/>
  <c r="N410" i="6"/>
  <c r="L354" i="6"/>
  <c r="H354" i="6"/>
  <c r="D354" i="6"/>
  <c r="L352" i="6"/>
  <c r="D352" i="6"/>
  <c r="D343" i="6"/>
  <c r="D335" i="6"/>
  <c r="L296" i="6"/>
  <c r="H296" i="6"/>
  <c r="D296" i="6"/>
  <c r="N297" i="6"/>
  <c r="N294" i="6"/>
  <c r="J294" i="6"/>
  <c r="J297" i="6"/>
  <c r="F297" i="6"/>
  <c r="D327" i="6"/>
  <c r="F294" i="6"/>
  <c r="D322" i="6"/>
  <c r="B299" i="6"/>
  <c r="B294" i="6" s="1"/>
  <c r="O268" i="6"/>
  <c r="I257" i="6"/>
  <c r="H236" i="6" s="1"/>
  <c r="C313" i="6"/>
  <c r="C307" i="6"/>
  <c r="O238" i="6"/>
  <c r="C303" i="6"/>
  <c r="C238" i="6"/>
  <c r="C299" i="6"/>
  <c r="J230" i="6"/>
  <c r="O209" i="6"/>
  <c r="I238" i="6" s="1"/>
  <c r="M210" i="6"/>
  <c r="H207" i="6"/>
  <c r="D207" i="6"/>
  <c r="K222" i="6"/>
  <c r="G1090" i="6" s="1"/>
  <c r="K219" i="6"/>
  <c r="M180" i="6"/>
  <c r="I180" i="6"/>
  <c r="C180" i="6"/>
  <c r="K214" i="6"/>
  <c r="O181" i="6"/>
  <c r="K181" i="6"/>
  <c r="G181" i="6"/>
  <c r="F178" i="6"/>
  <c r="K211" i="6"/>
  <c r="D588" i="6"/>
  <c r="D584" i="6" s="1"/>
  <c r="D470" i="6"/>
  <c r="J470" i="6" s="1"/>
  <c r="L468" i="6"/>
  <c r="D468" i="6"/>
  <c r="J460" i="6"/>
  <c r="M441" i="6"/>
  <c r="K470" i="6" s="1"/>
  <c r="H441" i="6"/>
  <c r="D441" i="6"/>
  <c r="G442" i="6"/>
  <c r="M442" i="6"/>
  <c r="K471" i="6" s="1"/>
  <c r="D439" i="6"/>
  <c r="H439" i="6"/>
  <c r="H412" i="6"/>
  <c r="D412" i="6"/>
  <c r="D410" i="6"/>
  <c r="L432" i="6"/>
  <c r="L428" i="6"/>
  <c r="L424" i="6"/>
  <c r="L420" i="6"/>
  <c r="L383" i="6"/>
  <c r="L416" i="6"/>
  <c r="L381" i="6"/>
  <c r="H403" i="6"/>
  <c r="H399" i="6"/>
  <c r="H395" i="6"/>
  <c r="H391" i="6"/>
  <c r="L325" i="6"/>
  <c r="H325" i="6"/>
  <c r="H383" i="6" s="1"/>
  <c r="H387" i="6"/>
  <c r="I384" i="6"/>
  <c r="L323" i="6"/>
  <c r="D341" i="6"/>
  <c r="D333" i="6"/>
  <c r="B317" i="6"/>
  <c r="B307" i="6"/>
  <c r="C267" i="6"/>
  <c r="L265" i="6"/>
  <c r="N268" i="6"/>
  <c r="J265" i="6"/>
  <c r="D268" i="6"/>
  <c r="C317" i="6"/>
  <c r="C311" i="6"/>
  <c r="C308" i="6"/>
  <c r="J236" i="6"/>
  <c r="I259" i="6"/>
  <c r="J225" i="6"/>
  <c r="H209" i="6"/>
  <c r="D209" i="6"/>
  <c r="E210" i="6"/>
  <c r="K230" i="6"/>
  <c r="K227" i="6"/>
  <c r="G180" i="6"/>
  <c r="C413" i="6"/>
  <c r="M413" i="6" s="1"/>
  <c r="C384" i="6"/>
  <c r="C326" i="6"/>
  <c r="E326" i="6" s="1"/>
  <c r="J268" i="6"/>
  <c r="D267" i="6"/>
  <c r="D265" i="6"/>
  <c r="J239" i="6"/>
  <c r="L209" i="6"/>
  <c r="F210" i="6"/>
  <c r="B210" i="6"/>
  <c r="L207" i="6"/>
  <c r="G210" i="6"/>
  <c r="C210" i="6"/>
  <c r="C209" i="6"/>
  <c r="K228" i="6"/>
  <c r="K220" i="6"/>
  <c r="K212" i="6"/>
  <c r="N178" i="6"/>
  <c r="I181" i="6"/>
  <c r="D202" i="6"/>
  <c r="D201" i="6"/>
  <c r="D200" i="6"/>
  <c r="D199" i="6"/>
  <c r="D198" i="6"/>
  <c r="D197" i="6"/>
  <c r="F1094" i="6" s="1"/>
  <c r="D196" i="6"/>
  <c r="D195" i="6"/>
  <c r="F1092" i="6" s="1"/>
  <c r="D194" i="6"/>
  <c r="D193" i="6"/>
  <c r="F1090" i="6" s="1"/>
  <c r="D192" i="6"/>
  <c r="D191" i="6"/>
  <c r="F1088" i="6" s="1"/>
  <c r="D190" i="6"/>
  <c r="D189" i="6"/>
  <c r="F1086" i="6" s="1"/>
  <c r="D187" i="6"/>
  <c r="F1084" i="6" s="1"/>
  <c r="H151" i="6"/>
  <c r="D186" i="6"/>
  <c r="D185" i="6"/>
  <c r="F1082" i="6" s="1"/>
  <c r="D184" i="6"/>
  <c r="N149" i="6"/>
  <c r="J152" i="6"/>
  <c r="F149" i="6"/>
  <c r="B152" i="6"/>
  <c r="D183" i="6"/>
  <c r="L152" i="6"/>
  <c r="L149" i="6"/>
  <c r="H149" i="6"/>
  <c r="H152" i="6"/>
  <c r="D152" i="6"/>
  <c r="D182" i="6"/>
  <c r="F152" i="6"/>
  <c r="I52" i="6"/>
  <c r="M73" i="6"/>
  <c r="F33" i="6"/>
  <c r="N36" i="6"/>
  <c r="N33" i="6"/>
  <c r="J36" i="6"/>
  <c r="L66" i="6"/>
  <c r="J33" i="6"/>
  <c r="C239" i="6"/>
  <c r="J217" i="6"/>
  <c r="F209" i="6"/>
  <c r="B209" i="6"/>
  <c r="N210" i="6"/>
  <c r="O210" i="6"/>
  <c r="F207" i="6"/>
  <c r="K226" i="6"/>
  <c r="K218" i="6"/>
  <c r="C181" i="6"/>
  <c r="J206" i="6"/>
  <c r="F1074" i="6" s="1"/>
  <c r="M74" i="6"/>
  <c r="F62" i="6"/>
  <c r="L67" i="6"/>
  <c r="N65" i="6"/>
  <c r="H124" i="6"/>
  <c r="N62" i="6"/>
  <c r="G35" i="6"/>
  <c r="O36" i="6"/>
  <c r="H268" i="6"/>
  <c r="N236" i="6"/>
  <c r="F236" i="6"/>
  <c r="D239" i="6"/>
  <c r="N209" i="6"/>
  <c r="I209" i="6"/>
  <c r="E209" i="6"/>
  <c r="N207" i="6"/>
  <c r="B207" i="6"/>
  <c r="K224" i="6"/>
  <c r="K216" i="6"/>
  <c r="J209" i="6"/>
  <c r="L178" i="6"/>
  <c r="H178" i="6"/>
  <c r="D151" i="6"/>
  <c r="E123" i="6"/>
  <c r="C122" i="6"/>
  <c r="N122" i="6"/>
  <c r="D188" i="6"/>
  <c r="D123" i="6"/>
  <c r="F123" i="6"/>
  <c r="F120" i="6"/>
  <c r="B123" i="6"/>
  <c r="B120" i="6"/>
  <c r="G64" i="6"/>
  <c r="O65" i="6"/>
  <c r="J215" i="6"/>
  <c r="J211" i="6"/>
  <c r="J207" i="6" s="1"/>
  <c r="L210" i="6"/>
  <c r="H210" i="6"/>
  <c r="D210" i="6"/>
  <c r="J178" i="6"/>
  <c r="B178" i="6"/>
  <c r="L181" i="6"/>
  <c r="H181" i="6"/>
  <c r="J210" i="6" s="1"/>
  <c r="O151" i="6"/>
  <c r="K151" i="6"/>
  <c r="G151" i="6"/>
  <c r="C151" i="6"/>
  <c r="G122" i="6"/>
  <c r="J120" i="6"/>
  <c r="M124" i="6"/>
  <c r="K123" i="6"/>
  <c r="M123" i="6" s="1"/>
  <c r="O93" i="6"/>
  <c r="K93" i="6"/>
  <c r="G94" i="6"/>
  <c r="C94" i="6"/>
  <c r="H132" i="6"/>
  <c r="K64" i="6"/>
  <c r="C64" i="6"/>
  <c r="M70" i="6"/>
  <c r="G65" i="6"/>
  <c r="C65" i="6"/>
  <c r="M81" i="6"/>
  <c r="L74" i="6"/>
  <c r="C35" i="6"/>
  <c r="I35" i="6" s="1"/>
  <c r="I41" i="6"/>
  <c r="M68" i="6"/>
  <c r="G1081" i="6" s="1"/>
  <c r="M36" i="6"/>
  <c r="G36" i="6"/>
  <c r="C36" i="6"/>
  <c r="E186" i="6"/>
  <c r="N151" i="6"/>
  <c r="J151" i="6"/>
  <c r="F151" i="6"/>
  <c r="B151" i="6"/>
  <c r="J149" i="6"/>
  <c r="B149" i="6"/>
  <c r="E122" i="6"/>
  <c r="O122" i="6"/>
  <c r="E180" i="6" s="1"/>
  <c r="F122" i="6"/>
  <c r="B122" i="6"/>
  <c r="H143" i="6"/>
  <c r="F1098" i="6" s="1"/>
  <c r="H141" i="6"/>
  <c r="F1096" i="6" s="1"/>
  <c r="N91" i="6"/>
  <c r="J91" i="6"/>
  <c r="B91" i="6"/>
  <c r="H140" i="6"/>
  <c r="M78" i="6"/>
  <c r="I64" i="6"/>
  <c r="J64" i="6"/>
  <c r="F64" i="6"/>
  <c r="J62" i="6"/>
  <c r="B62" i="6"/>
  <c r="L82" i="6"/>
  <c r="I49" i="6"/>
  <c r="M76" i="6"/>
  <c r="G1089" i="6" s="1"/>
  <c r="I45" i="6"/>
  <c r="L35" i="6"/>
  <c r="F35" i="6"/>
  <c r="B33" i="6"/>
  <c r="M152" i="6"/>
  <c r="I152" i="6"/>
  <c r="E152" i="6"/>
  <c r="M128" i="6"/>
  <c r="K122" i="6"/>
  <c r="M122" i="6" s="1"/>
  <c r="O123" i="6"/>
  <c r="G123" i="6"/>
  <c r="C123" i="6"/>
  <c r="I143" i="6"/>
  <c r="G1098" i="6" s="1"/>
  <c r="I141" i="6"/>
  <c r="G1096" i="6" s="1"/>
  <c r="I140" i="6"/>
  <c r="I137" i="6"/>
  <c r="I136" i="6"/>
  <c r="I133" i="6"/>
  <c r="G1088" i="6" s="1"/>
  <c r="I132" i="6"/>
  <c r="C93" i="6"/>
  <c r="I129" i="6"/>
  <c r="G1084" i="6" s="1"/>
  <c r="I93" i="6"/>
  <c r="E93" i="6"/>
  <c r="I128" i="6"/>
  <c r="I127" i="6"/>
  <c r="G1082" i="6" s="1"/>
  <c r="K94" i="6"/>
  <c r="I125" i="6"/>
  <c r="G1080" i="6" s="1"/>
  <c r="M94" i="6"/>
  <c r="H91" i="6"/>
  <c r="E94" i="6"/>
  <c r="I124" i="6"/>
  <c r="M86" i="6"/>
  <c r="M82" i="6"/>
  <c r="O64" i="6"/>
  <c r="E64" i="6"/>
  <c r="K65" i="6"/>
  <c r="H62" i="6"/>
  <c r="E65" i="6"/>
  <c r="M66" i="6"/>
  <c r="I57" i="6"/>
  <c r="G1099" i="6" s="1"/>
  <c r="M84" i="6"/>
  <c r="G1097" i="6" s="1"/>
  <c r="I53" i="6"/>
  <c r="I44" i="6"/>
  <c r="G1086" i="6" s="1"/>
  <c r="O35" i="6"/>
  <c r="K35" i="6"/>
  <c r="M64" i="6" s="1"/>
  <c r="E35" i="6"/>
  <c r="K36" i="6"/>
  <c r="M65" i="6" s="1"/>
  <c r="E36" i="6"/>
  <c r="J123" i="6"/>
  <c r="L123" i="6" s="1"/>
  <c r="L124" i="6"/>
  <c r="L120" i="6" s="1"/>
  <c r="L93" i="6"/>
  <c r="H93" i="6"/>
  <c r="D93" i="6"/>
  <c r="L91" i="6"/>
  <c r="D91" i="6"/>
  <c r="H134" i="6"/>
  <c r="H126" i="6"/>
  <c r="D62" i="6"/>
  <c r="L84" i="6"/>
  <c r="L76" i="6"/>
  <c r="L68" i="6"/>
  <c r="I37" i="6"/>
  <c r="D33" i="6"/>
  <c r="D122" i="6"/>
  <c r="N123" i="6"/>
  <c r="D181" i="6" s="1"/>
  <c r="D120" i="6"/>
  <c r="N120" i="6"/>
  <c r="H136" i="6"/>
  <c r="H128" i="6"/>
  <c r="L86" i="6"/>
  <c r="L78" i="6"/>
  <c r="L70" i="6"/>
  <c r="L33" i="6"/>
  <c r="J35" i="6"/>
  <c r="H57" i="6"/>
  <c r="F1099" i="6" s="1"/>
  <c r="H55" i="6"/>
  <c r="H53" i="6"/>
  <c r="F1095" i="6" s="1"/>
  <c r="H51" i="6"/>
  <c r="F1093" i="6" s="1"/>
  <c r="H49" i="6"/>
  <c r="F1091" i="6" s="1"/>
  <c r="H47" i="6"/>
  <c r="F1089" i="6" s="1"/>
  <c r="H45" i="6"/>
  <c r="F1087" i="6" s="1"/>
  <c r="H43" i="6"/>
  <c r="H41" i="6"/>
  <c r="F1083" i="6" s="1"/>
  <c r="H39" i="6"/>
  <c r="N7" i="6"/>
  <c r="J7" i="6"/>
  <c r="F7" i="6"/>
  <c r="B7" i="6"/>
  <c r="H37" i="6"/>
  <c r="F1079" i="6" s="1"/>
  <c r="H4" i="6"/>
  <c r="J122" i="6"/>
  <c r="L122" i="6" s="1"/>
  <c r="N94" i="6"/>
  <c r="J94" i="6"/>
  <c r="F94" i="6"/>
  <c r="B94" i="6"/>
  <c r="H138" i="6"/>
  <c r="H130" i="6"/>
  <c r="H64" i="6"/>
  <c r="D64" i="6"/>
  <c r="J65" i="6"/>
  <c r="F65" i="6"/>
  <c r="B65" i="6"/>
  <c r="N64" i="6"/>
  <c r="H122" i="6" s="1"/>
  <c r="L80" i="6"/>
  <c r="L72" i="6"/>
  <c r="D35" i="6"/>
  <c r="F36" i="6"/>
  <c r="B36" i="6"/>
  <c r="B6" i="6"/>
  <c r="H35" i="6" s="1"/>
  <c r="F4" i="6"/>
  <c r="H33" i="6" s="1"/>
  <c r="F40" i="7" l="1"/>
  <c r="D40" i="7"/>
  <c r="G40" i="7"/>
  <c r="C40" i="7"/>
  <c r="E40" i="7"/>
  <c r="G1087" i="6"/>
  <c r="H123" i="6"/>
  <c r="L62" i="6"/>
  <c r="D178" i="6"/>
  <c r="K442" i="6"/>
  <c r="J471" i="6"/>
  <c r="M615" i="6"/>
  <c r="M614" i="6"/>
  <c r="C296" i="6"/>
  <c r="M992" i="6"/>
  <c r="H36" i="6"/>
  <c r="F1081" i="6"/>
  <c r="F1097" i="6"/>
  <c r="F1078" i="6" s="1"/>
  <c r="G1092" i="6"/>
  <c r="F1080" i="6"/>
  <c r="L65" i="6"/>
  <c r="H238" i="6"/>
  <c r="K209" i="6"/>
  <c r="K210" i="6"/>
  <c r="I239" i="6"/>
  <c r="D325" i="6"/>
  <c r="C297" i="6"/>
  <c r="B296" i="6"/>
  <c r="F555" i="6"/>
  <c r="H699" i="6"/>
  <c r="E1078" i="6"/>
  <c r="G1091" i="6"/>
  <c r="I123" i="6"/>
  <c r="D180" i="6"/>
  <c r="G1094" i="6"/>
  <c r="B297" i="6"/>
  <c r="H381" i="6"/>
  <c r="L412" i="6"/>
  <c r="F728" i="6"/>
  <c r="M760" i="6"/>
  <c r="G1093" i="6"/>
  <c r="N641" i="6"/>
  <c r="M934" i="6"/>
  <c r="F1085" i="6"/>
  <c r="F1077" i="6" s="1"/>
  <c r="L64" i="6"/>
  <c r="G1079" i="6"/>
  <c r="G1078" i="6" s="1"/>
  <c r="G1095" i="6"/>
  <c r="I122" i="6"/>
  <c r="E181" i="6"/>
  <c r="I36" i="6"/>
  <c r="G1083" i="6"/>
  <c r="H239" i="6"/>
  <c r="H120" i="6"/>
  <c r="J441" i="6"/>
  <c r="D323" i="6"/>
  <c r="H384" i="6"/>
  <c r="L410" i="6"/>
  <c r="E586" i="6"/>
  <c r="D326" i="6"/>
  <c r="H701" i="6"/>
  <c r="N789" i="6"/>
  <c r="J815" i="6"/>
  <c r="J873" i="6"/>
  <c r="M500" i="6"/>
  <c r="F730" i="6"/>
  <c r="H789" i="6"/>
  <c r="M1021" i="6"/>
  <c r="F1075" i="6" l="1"/>
  <c r="G1077" i="6"/>
  <c r="C10" i="4" l="1"/>
  <c r="C16" i="4"/>
  <c r="C22" i="4"/>
  <c r="C28" i="4"/>
  <c r="E28" i="4" s="1"/>
  <c r="C34" i="4"/>
  <c r="C40" i="4"/>
  <c r="C46" i="4"/>
  <c r="C57" i="4"/>
  <c r="C63" i="4"/>
  <c r="C69" i="4"/>
  <c r="C75" i="4"/>
  <c r="C81" i="4"/>
  <c r="E81" i="4" s="1"/>
  <c r="C87" i="4"/>
  <c r="C93" i="4"/>
  <c r="C103" i="4"/>
  <c r="C109" i="4"/>
  <c r="C115" i="4"/>
  <c r="C121" i="4"/>
  <c r="C127" i="4"/>
  <c r="C133" i="4"/>
  <c r="E133" i="4" s="1"/>
  <c r="C139" i="4"/>
  <c r="C144" i="4"/>
  <c r="D10" i="4"/>
  <c r="E10" i="4" s="1"/>
  <c r="D16" i="4"/>
  <c r="E16" i="4" s="1"/>
  <c r="D22" i="4"/>
  <c r="D28" i="4"/>
  <c r="D34" i="4"/>
  <c r="E34" i="4" s="1"/>
  <c r="D40" i="4"/>
  <c r="E40" i="4" s="1"/>
  <c r="D46" i="4"/>
  <c r="D57" i="4"/>
  <c r="D63" i="4"/>
  <c r="E63" i="4" s="1"/>
  <c r="D69" i="4"/>
  <c r="E69" i="4" s="1"/>
  <c r="D75" i="4"/>
  <c r="D81" i="4"/>
  <c r="D87" i="4"/>
  <c r="E87" i="4" s="1"/>
  <c r="D93" i="4"/>
  <c r="E93" i="4" s="1"/>
  <c r="D103" i="4"/>
  <c r="D109" i="4"/>
  <c r="D115" i="4"/>
  <c r="E115" i="4" s="1"/>
  <c r="D121" i="4"/>
  <c r="E121" i="4" s="1"/>
  <c r="D127" i="4"/>
  <c r="D133" i="4"/>
  <c r="D139" i="4"/>
  <c r="E139" i="4" s="1"/>
  <c r="D144" i="4"/>
  <c r="E144" i="4" s="1"/>
  <c r="E5" i="4"/>
  <c r="E6" i="4"/>
  <c r="E7" i="4"/>
  <c r="E8" i="4"/>
  <c r="E9" i="4"/>
  <c r="E11" i="4"/>
  <c r="E12" i="4"/>
  <c r="E13" i="4"/>
  <c r="E14" i="4"/>
  <c r="E15" i="4"/>
  <c r="E17" i="4"/>
  <c r="E18" i="4"/>
  <c r="E19" i="4"/>
  <c r="E20" i="4"/>
  <c r="E21" i="4"/>
  <c r="E23" i="4"/>
  <c r="E24" i="4"/>
  <c r="E25" i="4"/>
  <c r="E26" i="4"/>
  <c r="E27" i="4"/>
  <c r="E29" i="4"/>
  <c r="E30" i="4"/>
  <c r="E31" i="4"/>
  <c r="E32" i="4"/>
  <c r="E33" i="4"/>
  <c r="E35" i="4"/>
  <c r="E36" i="4"/>
  <c r="E37" i="4"/>
  <c r="E38" i="4"/>
  <c r="E39" i="4"/>
  <c r="E41" i="4"/>
  <c r="E42" i="4"/>
  <c r="E43" i="4"/>
  <c r="E44" i="4"/>
  <c r="E45" i="4"/>
  <c r="E52" i="4"/>
  <c r="E53" i="4"/>
  <c r="E54" i="4"/>
  <c r="E55" i="4"/>
  <c r="E56" i="4"/>
  <c r="E57" i="4"/>
  <c r="E58" i="4"/>
  <c r="E59" i="4"/>
  <c r="E60" i="4"/>
  <c r="E61" i="4"/>
  <c r="E62" i="4"/>
  <c r="E64" i="4"/>
  <c r="E65" i="4"/>
  <c r="E66" i="4"/>
  <c r="E67" i="4"/>
  <c r="E68" i="4"/>
  <c r="E70" i="4"/>
  <c r="E71" i="4"/>
  <c r="E72" i="4"/>
  <c r="E73" i="4"/>
  <c r="E74" i="4"/>
  <c r="E76" i="4"/>
  <c r="E77" i="4"/>
  <c r="E78" i="4"/>
  <c r="E79" i="4"/>
  <c r="E80" i="4"/>
  <c r="E82" i="4"/>
  <c r="E83" i="4"/>
  <c r="E84" i="4"/>
  <c r="E85" i="4"/>
  <c r="E86" i="4"/>
  <c r="E88" i="4"/>
  <c r="E89" i="4"/>
  <c r="E90" i="4"/>
  <c r="E91" i="4"/>
  <c r="E92" i="4"/>
  <c r="E98" i="4"/>
  <c r="E99" i="4"/>
  <c r="E100" i="4"/>
  <c r="E101" i="4"/>
  <c r="E102" i="4"/>
  <c r="E104" i="4"/>
  <c r="E105" i="4"/>
  <c r="E106" i="4"/>
  <c r="E107" i="4"/>
  <c r="E108" i="4"/>
  <c r="E109" i="4"/>
  <c r="E110" i="4"/>
  <c r="E111" i="4"/>
  <c r="E112" i="4"/>
  <c r="E113" i="4"/>
  <c r="E114" i="4"/>
  <c r="E116" i="4"/>
  <c r="E117" i="4"/>
  <c r="E118" i="4"/>
  <c r="E119" i="4"/>
  <c r="E120" i="4"/>
  <c r="E122" i="4"/>
  <c r="E123" i="4"/>
  <c r="E124" i="4"/>
  <c r="E125" i="4"/>
  <c r="E126" i="4"/>
  <c r="E128" i="4"/>
  <c r="E129" i="4"/>
  <c r="E130" i="4"/>
  <c r="E131" i="4"/>
  <c r="E132" i="4"/>
  <c r="E134" i="4"/>
  <c r="E135" i="4"/>
  <c r="E136" i="4"/>
  <c r="E137" i="4"/>
  <c r="E138" i="4"/>
  <c r="E140" i="4"/>
  <c r="E141" i="4"/>
  <c r="E142" i="4"/>
  <c r="E143" i="4"/>
  <c r="E145" i="4"/>
  <c r="F10" i="4"/>
  <c r="F16" i="4"/>
  <c r="F22" i="4"/>
  <c r="F28" i="4"/>
  <c r="F34" i="4"/>
  <c r="F40" i="4"/>
  <c r="F46" i="4"/>
  <c r="F57" i="4"/>
  <c r="F63" i="4"/>
  <c r="F69" i="4"/>
  <c r="F75" i="4"/>
  <c r="F81" i="4"/>
  <c r="F87" i="4"/>
  <c r="F93" i="4"/>
  <c r="F103" i="4"/>
  <c r="F109" i="4"/>
  <c r="F115" i="4"/>
  <c r="F121" i="4"/>
  <c r="F127" i="4"/>
  <c r="F133" i="4"/>
  <c r="F139" i="4"/>
  <c r="G10" i="4"/>
  <c r="G16" i="4"/>
  <c r="G22" i="4"/>
  <c r="H22" i="4" s="1"/>
  <c r="G28" i="4"/>
  <c r="G34" i="4"/>
  <c r="G40" i="4"/>
  <c r="G46" i="4"/>
  <c r="G57" i="4"/>
  <c r="G63" i="4"/>
  <c r="G69" i="4"/>
  <c r="G75" i="4"/>
  <c r="H75" i="4" s="1"/>
  <c r="G81" i="4"/>
  <c r="G87" i="4"/>
  <c r="G93" i="4"/>
  <c r="G103" i="4"/>
  <c r="G109" i="4"/>
  <c r="G115" i="4"/>
  <c r="G121" i="4"/>
  <c r="H121" i="4" s="1"/>
  <c r="G127" i="4"/>
  <c r="H127" i="4" s="1"/>
  <c r="G133" i="4"/>
  <c r="G139" i="4"/>
  <c r="H5" i="4"/>
  <c r="H6" i="4"/>
  <c r="H7" i="4"/>
  <c r="H8" i="4"/>
  <c r="H9" i="4"/>
  <c r="H11" i="4"/>
  <c r="H12" i="4"/>
  <c r="H13" i="4"/>
  <c r="H14" i="4"/>
  <c r="H15" i="4"/>
  <c r="H16" i="4"/>
  <c r="H17" i="4"/>
  <c r="H18" i="4"/>
  <c r="H19" i="4"/>
  <c r="H20" i="4"/>
  <c r="H21" i="4"/>
  <c r="H23" i="4"/>
  <c r="H24" i="4"/>
  <c r="H25" i="4"/>
  <c r="H26" i="4"/>
  <c r="H27" i="4"/>
  <c r="H29" i="4"/>
  <c r="H30" i="4"/>
  <c r="H31" i="4"/>
  <c r="H32" i="4"/>
  <c r="H33" i="4"/>
  <c r="H35" i="4"/>
  <c r="H36" i="4"/>
  <c r="H37" i="4"/>
  <c r="H38" i="4"/>
  <c r="H39" i="4"/>
  <c r="H40" i="4"/>
  <c r="H41" i="4"/>
  <c r="H42" i="4"/>
  <c r="H43" i="4"/>
  <c r="H44" i="4"/>
  <c r="H45" i="4"/>
  <c r="H46" i="4"/>
  <c r="H52" i="4"/>
  <c r="H53" i="4"/>
  <c r="H54" i="4"/>
  <c r="H55" i="4"/>
  <c r="H56" i="4"/>
  <c r="H58" i="4"/>
  <c r="H59" i="4"/>
  <c r="H60" i="4"/>
  <c r="H61" i="4"/>
  <c r="H62" i="4"/>
  <c r="H64" i="4"/>
  <c r="H65" i="4"/>
  <c r="H66" i="4"/>
  <c r="H67" i="4"/>
  <c r="H68" i="4"/>
  <c r="H69" i="4"/>
  <c r="H70" i="4"/>
  <c r="H71" i="4"/>
  <c r="H72" i="4"/>
  <c r="H73" i="4"/>
  <c r="H74" i="4"/>
  <c r="H76" i="4"/>
  <c r="H77" i="4"/>
  <c r="H78" i="4"/>
  <c r="H79" i="4"/>
  <c r="H80" i="4"/>
  <c r="H82" i="4"/>
  <c r="H83" i="4"/>
  <c r="H84" i="4"/>
  <c r="H85" i="4"/>
  <c r="H86" i="4"/>
  <c r="H88" i="4"/>
  <c r="H89" i="4"/>
  <c r="H90" i="4"/>
  <c r="H91" i="4"/>
  <c r="H92" i="4"/>
  <c r="H93" i="4"/>
  <c r="H98" i="4"/>
  <c r="H99" i="4"/>
  <c r="H100" i="4"/>
  <c r="H101" i="4"/>
  <c r="H102" i="4"/>
  <c r="H104" i="4"/>
  <c r="H105" i="4"/>
  <c r="H106" i="4"/>
  <c r="H107" i="4"/>
  <c r="H108" i="4"/>
  <c r="H110" i="4"/>
  <c r="H111" i="4"/>
  <c r="H112" i="4"/>
  <c r="H113" i="4"/>
  <c r="H114" i="4"/>
  <c r="H116" i="4"/>
  <c r="H117" i="4"/>
  <c r="H118" i="4"/>
  <c r="H119" i="4"/>
  <c r="H120" i="4"/>
  <c r="H122" i="4"/>
  <c r="H123" i="4"/>
  <c r="H124" i="4"/>
  <c r="H125" i="4"/>
  <c r="H126" i="4"/>
  <c r="H128" i="4"/>
  <c r="H129" i="4"/>
  <c r="H130" i="4"/>
  <c r="H131" i="4"/>
  <c r="H132" i="4"/>
  <c r="H134" i="4"/>
  <c r="H135" i="4"/>
  <c r="H136" i="4"/>
  <c r="H137" i="4"/>
  <c r="H138" i="4"/>
  <c r="H140" i="4"/>
  <c r="H141" i="4"/>
  <c r="H142" i="4"/>
  <c r="H143" i="4"/>
  <c r="H144" i="4"/>
  <c r="H145" i="4"/>
  <c r="H139" i="4" l="1"/>
  <c r="B113" i="4"/>
  <c r="B105" i="4"/>
  <c r="B61" i="4"/>
  <c r="B8" i="4"/>
  <c r="B144" i="4"/>
  <c r="H103" i="4"/>
  <c r="B125" i="4"/>
  <c r="B117" i="4"/>
  <c r="E127" i="4"/>
  <c r="E103" i="4"/>
  <c r="E75" i="4"/>
  <c r="E46" i="4"/>
  <c r="E22" i="4"/>
  <c r="B129" i="4"/>
  <c r="B85" i="4"/>
  <c r="H115" i="4"/>
  <c r="H87" i="4"/>
  <c r="H63" i="4"/>
  <c r="H34" i="4"/>
  <c r="B34" i="4" s="1"/>
  <c r="H10" i="4"/>
  <c r="B101" i="4"/>
  <c r="B93" i="4"/>
  <c r="B89" i="4"/>
  <c r="B121" i="4"/>
  <c r="B77" i="4"/>
  <c r="B73" i="4"/>
  <c r="B65" i="4"/>
  <c r="B20" i="4"/>
  <c r="B12" i="4"/>
  <c r="B69" i="4"/>
  <c r="B24" i="4"/>
  <c r="B16" i="4"/>
  <c r="B137" i="4"/>
  <c r="B53" i="4"/>
  <c r="B44" i="4"/>
  <c r="B36" i="4"/>
  <c r="H133" i="4"/>
  <c r="B133" i="4" s="1"/>
  <c r="H109" i="4"/>
  <c r="B109" i="4" s="1"/>
  <c r="H81" i="4"/>
  <c r="B81" i="4" s="1"/>
  <c r="H57" i="4"/>
  <c r="H28" i="4"/>
  <c r="B28" i="4" s="1"/>
  <c r="B145" i="4"/>
  <c r="B140" i="4"/>
  <c r="B136" i="4"/>
  <c r="B132" i="4"/>
  <c r="B128" i="4"/>
  <c r="B124" i="4"/>
  <c r="B120" i="4"/>
  <c r="B116" i="4"/>
  <c r="B112" i="4"/>
  <c r="B108" i="4"/>
  <c r="B104" i="4"/>
  <c r="B100" i="4"/>
  <c r="B92" i="4"/>
  <c r="B88" i="4"/>
  <c r="B84" i="4"/>
  <c r="B80" i="4"/>
  <c r="B76" i="4"/>
  <c r="B72" i="4"/>
  <c r="B68" i="4"/>
  <c r="B64" i="4"/>
  <c r="B60" i="4"/>
  <c r="B56" i="4"/>
  <c r="B52" i="4"/>
  <c r="B43" i="4"/>
  <c r="B39" i="4"/>
  <c r="B35" i="4"/>
  <c r="B31" i="4"/>
  <c r="B27" i="4"/>
  <c r="B23" i="4"/>
  <c r="B19" i="4"/>
  <c r="B15" i="4"/>
  <c r="B11" i="4"/>
  <c r="B7" i="4"/>
  <c r="B141" i="4"/>
  <c r="B57" i="4"/>
  <c r="B40" i="4"/>
  <c r="B32" i="4"/>
  <c r="B143" i="4"/>
  <c r="B139" i="4"/>
  <c r="B135" i="4"/>
  <c r="B131" i="4"/>
  <c r="B127" i="4"/>
  <c r="B123" i="4"/>
  <c r="B119" i="4"/>
  <c r="B115" i="4"/>
  <c r="B111" i="4"/>
  <c r="B107" i="4"/>
  <c r="B103" i="4"/>
  <c r="B99" i="4"/>
  <c r="B91" i="4"/>
  <c r="B87" i="4"/>
  <c r="B83" i="4"/>
  <c r="B79" i="4"/>
  <c r="B75" i="4"/>
  <c r="B71" i="4"/>
  <c r="B67" i="4"/>
  <c r="B63" i="4"/>
  <c r="B59" i="4"/>
  <c r="B55" i="4"/>
  <c r="B46" i="4"/>
  <c r="B42" i="4"/>
  <c r="B38" i="4"/>
  <c r="B30" i="4"/>
  <c r="B26" i="4"/>
  <c r="B22" i="4"/>
  <c r="B18" i="4"/>
  <c r="B14" i="4"/>
  <c r="B10" i="4"/>
  <c r="B6" i="4"/>
  <c r="B142" i="4"/>
  <c r="B138" i="4"/>
  <c r="B134" i="4"/>
  <c r="B130" i="4"/>
  <c r="B126" i="4"/>
  <c r="B122" i="4"/>
  <c r="B118" i="4"/>
  <c r="B114" i="4"/>
  <c r="B110" i="4"/>
  <c r="B106" i="4"/>
  <c r="B102" i="4"/>
  <c r="B98" i="4"/>
  <c r="B90" i="4"/>
  <c r="B86" i="4"/>
  <c r="B82" i="4"/>
  <c r="B78" i="4"/>
  <c r="B74" i="4"/>
  <c r="B70" i="4"/>
  <c r="B66" i="4"/>
  <c r="B62" i="4"/>
  <c r="B58" i="4"/>
  <c r="B54" i="4"/>
  <c r="B45" i="4"/>
  <c r="B41" i="4"/>
  <c r="B37" i="4"/>
  <c r="B33" i="4"/>
  <c r="B29" i="4"/>
  <c r="B25" i="4"/>
  <c r="B21" i="4"/>
  <c r="B17" i="4"/>
  <c r="B13" i="4"/>
  <c r="B9" i="4"/>
  <c r="B5" i="4"/>
  <c r="L33" i="5"/>
  <c r="K33" i="5"/>
  <c r="M32" i="5"/>
  <c r="F46" i="1" l="1"/>
  <c r="F45" i="1"/>
  <c r="F44" i="1" l="1"/>
  <c r="K26" i="3"/>
  <c r="D26" i="3"/>
  <c r="S35" i="2" l="1"/>
  <c r="O35" i="2"/>
  <c r="K35" i="2"/>
  <c r="F35" i="2"/>
  <c r="K49" i="1"/>
  <c r="K48" i="1"/>
  <c r="J49" i="1"/>
  <c r="J48" i="1"/>
  <c r="J44" i="1"/>
  <c r="I49" i="1"/>
  <c r="I46" i="1"/>
  <c r="I48" i="1"/>
  <c r="I44" i="1"/>
  <c r="F49" i="1"/>
  <c r="F48" i="1"/>
  <c r="H47" i="1"/>
  <c r="G47" i="1"/>
  <c r="E47" i="1"/>
  <c r="K47" i="1" s="1"/>
  <c r="D47" i="1"/>
  <c r="J47" i="1" l="1"/>
  <c r="I47" i="1"/>
  <c r="F47" i="1"/>
  <c r="M33" i="5" l="1"/>
  <c r="J33" i="5"/>
  <c r="G33" i="5"/>
  <c r="I32" i="5"/>
  <c r="H32" i="5"/>
  <c r="F32" i="5"/>
  <c r="E32" i="5"/>
  <c r="M31" i="5"/>
  <c r="M30" i="5"/>
  <c r="M29" i="5"/>
  <c r="J29" i="5"/>
  <c r="M28" i="5"/>
  <c r="J28" i="5"/>
  <c r="G28" i="5"/>
  <c r="M27" i="5"/>
  <c r="J27" i="5"/>
  <c r="M26" i="5"/>
  <c r="J26" i="5"/>
  <c r="M25" i="5"/>
  <c r="J25" i="5"/>
  <c r="M24" i="5"/>
  <c r="J24" i="5"/>
  <c r="M23" i="5"/>
  <c r="J23" i="5"/>
  <c r="M22" i="5"/>
  <c r="J22" i="5"/>
  <c r="M21" i="5"/>
  <c r="J21" i="5"/>
  <c r="M20" i="5"/>
  <c r="J20" i="5"/>
  <c r="M19" i="5"/>
  <c r="J19" i="5"/>
  <c r="M18" i="5"/>
  <c r="J18" i="5"/>
  <c r="M17" i="5"/>
  <c r="J17" i="5"/>
  <c r="M16" i="5"/>
  <c r="J16" i="5"/>
  <c r="M15" i="5"/>
  <c r="J15" i="5"/>
  <c r="G15" i="5"/>
  <c r="M14" i="5"/>
  <c r="J14" i="5"/>
  <c r="M13" i="5"/>
  <c r="J13" i="5"/>
  <c r="M12" i="5"/>
  <c r="J12" i="5"/>
  <c r="G12" i="5"/>
  <c r="M11" i="5"/>
  <c r="J11" i="5"/>
  <c r="M10" i="5"/>
  <c r="J10" i="5"/>
  <c r="M9" i="5"/>
  <c r="J9" i="5"/>
  <c r="M8" i="5"/>
  <c r="J8" i="5"/>
  <c r="M7" i="5"/>
  <c r="J7" i="5"/>
  <c r="M6" i="5"/>
  <c r="J6" i="5"/>
  <c r="G6" i="5"/>
  <c r="M5" i="5"/>
  <c r="J5" i="5"/>
  <c r="M4" i="5"/>
  <c r="J4" i="5"/>
  <c r="G4" i="5"/>
  <c r="W37" i="2"/>
  <c r="V37" i="2"/>
  <c r="R37" i="2"/>
  <c r="L37" i="2"/>
  <c r="M37" i="2" s="1"/>
  <c r="G37" i="2"/>
  <c r="H37" i="2" s="1"/>
  <c r="W36" i="2"/>
  <c r="V36" i="2"/>
  <c r="R36" i="2"/>
  <c r="L36" i="2"/>
  <c r="M36" i="2" s="1"/>
  <c r="G36" i="2"/>
  <c r="W35" i="2"/>
  <c r="V35" i="2"/>
  <c r="R35" i="2"/>
  <c r="J35" i="2"/>
  <c r="I35" i="2"/>
  <c r="E35" i="2"/>
  <c r="D35" i="2"/>
  <c r="W34" i="2"/>
  <c r="V34" i="2"/>
  <c r="R34" i="2"/>
  <c r="L34" i="2"/>
  <c r="M34" i="2" s="1"/>
  <c r="G34" i="2"/>
  <c r="H34" i="2" s="1"/>
  <c r="W33" i="2"/>
  <c r="V33" i="2"/>
  <c r="R33" i="2"/>
  <c r="L33" i="2"/>
  <c r="M33" i="2" s="1"/>
  <c r="G33" i="2"/>
  <c r="H33" i="2" s="1"/>
  <c r="W32" i="2"/>
  <c r="V32" i="2"/>
  <c r="R32" i="2"/>
  <c r="J32" i="2"/>
  <c r="I32" i="2"/>
  <c r="E32" i="2"/>
  <c r="D32" i="2"/>
  <c r="W31" i="2"/>
  <c r="V31" i="2"/>
  <c r="R31" i="2"/>
  <c r="L31" i="2"/>
  <c r="M31" i="2" s="1"/>
  <c r="G31" i="2"/>
  <c r="W30" i="2"/>
  <c r="V30" i="2"/>
  <c r="R30" i="2"/>
  <c r="L30" i="2"/>
  <c r="M30" i="2" s="1"/>
  <c r="G30" i="2"/>
  <c r="H30" i="2" s="1"/>
  <c r="S29" i="2"/>
  <c r="V29" i="2" s="1"/>
  <c r="O29" i="2"/>
  <c r="R29" i="2" s="1"/>
  <c r="K29" i="2"/>
  <c r="J29" i="2"/>
  <c r="I29" i="2"/>
  <c r="F29" i="2"/>
  <c r="E29" i="2"/>
  <c r="D29" i="2"/>
  <c r="W28" i="2"/>
  <c r="V28" i="2"/>
  <c r="R28" i="2"/>
  <c r="L28" i="2"/>
  <c r="M28" i="2" s="1"/>
  <c r="G28" i="2"/>
  <c r="W27" i="2"/>
  <c r="V27" i="2"/>
  <c r="R27" i="2"/>
  <c r="L27" i="2"/>
  <c r="N27" i="2" s="1"/>
  <c r="H27" i="2"/>
  <c r="S26" i="2"/>
  <c r="V26" i="2" s="1"/>
  <c r="O26" i="2"/>
  <c r="R26" i="2" s="1"/>
  <c r="K26" i="2"/>
  <c r="J26" i="2"/>
  <c r="I26" i="2"/>
  <c r="F26" i="2"/>
  <c r="E26" i="2"/>
  <c r="D26" i="2"/>
  <c r="W25" i="2"/>
  <c r="V25" i="2"/>
  <c r="R25" i="2"/>
  <c r="L25" i="2"/>
  <c r="M25" i="2" s="1"/>
  <c r="G25" i="2"/>
  <c r="H25" i="2" s="1"/>
  <c r="W24" i="2"/>
  <c r="V24" i="2"/>
  <c r="R24" i="2"/>
  <c r="L24" i="2"/>
  <c r="M24" i="2" s="1"/>
  <c r="H24" i="2"/>
  <c r="S23" i="2"/>
  <c r="V23" i="2" s="1"/>
  <c r="O23" i="2"/>
  <c r="K23" i="2"/>
  <c r="J23" i="2"/>
  <c r="I23" i="2"/>
  <c r="F23" i="2"/>
  <c r="E23" i="2"/>
  <c r="D23" i="2"/>
  <c r="W22" i="2"/>
  <c r="U22" i="2"/>
  <c r="Q22" i="2"/>
  <c r="L22" i="2"/>
  <c r="M22" i="2" s="1"/>
  <c r="G22" i="2"/>
  <c r="W21" i="2"/>
  <c r="U21" i="2"/>
  <c r="Q21" i="2"/>
  <c r="L21" i="2"/>
  <c r="M21" i="2" s="1"/>
  <c r="G21" i="2"/>
  <c r="H21" i="2" s="1"/>
  <c r="W20" i="2"/>
  <c r="U20" i="2"/>
  <c r="Q20" i="2"/>
  <c r="L20" i="2"/>
  <c r="M20" i="2" s="1"/>
  <c r="G20" i="2"/>
  <c r="H20" i="2" s="1"/>
  <c r="W19" i="2"/>
  <c r="U19" i="2"/>
  <c r="Q19" i="2"/>
  <c r="L19" i="2"/>
  <c r="M19" i="2" s="1"/>
  <c r="G19" i="2"/>
  <c r="W18" i="2"/>
  <c r="U18" i="2"/>
  <c r="Q18" i="2"/>
  <c r="L18" i="2"/>
  <c r="M18" i="2" s="1"/>
  <c r="G18" i="2"/>
  <c r="W11" i="2"/>
  <c r="V11" i="2"/>
  <c r="R11" i="2"/>
  <c r="H11" i="2"/>
  <c r="W10" i="2"/>
  <c r="V10" i="2"/>
  <c r="R10" i="2"/>
  <c r="G10" i="2"/>
  <c r="H10" i="2" s="1"/>
  <c r="K46" i="1"/>
  <c r="J46" i="1"/>
  <c r="K45" i="1"/>
  <c r="J45" i="1"/>
  <c r="I45" i="1"/>
  <c r="K44" i="1"/>
  <c r="K43" i="1"/>
  <c r="J43" i="1"/>
  <c r="I43" i="1"/>
  <c r="F43" i="1"/>
  <c r="K42" i="1"/>
  <c r="J42" i="1"/>
  <c r="I42" i="1"/>
  <c r="F42" i="1"/>
  <c r="F41" i="1" s="1"/>
  <c r="H41" i="1"/>
  <c r="G41" i="1"/>
  <c r="E41" i="1"/>
  <c r="D41" i="1"/>
  <c r="K40" i="1"/>
  <c r="J40" i="1"/>
  <c r="I40" i="1"/>
  <c r="F40" i="1"/>
  <c r="K39" i="1"/>
  <c r="J39" i="1"/>
  <c r="I39" i="1"/>
  <c r="F39" i="1"/>
  <c r="F38" i="1" s="1"/>
  <c r="H38" i="1"/>
  <c r="G38" i="1"/>
  <c r="E38" i="1"/>
  <c r="D38" i="1"/>
  <c r="K37" i="1"/>
  <c r="J37" i="1"/>
  <c r="I37" i="1"/>
  <c r="F37" i="1"/>
  <c r="K36" i="1"/>
  <c r="J36" i="1"/>
  <c r="I36" i="1"/>
  <c r="F36" i="1"/>
  <c r="F35" i="1" s="1"/>
  <c r="H35" i="1"/>
  <c r="G35" i="1"/>
  <c r="E35" i="1"/>
  <c r="D35" i="1"/>
  <c r="K34" i="1"/>
  <c r="J34" i="1"/>
  <c r="I34" i="1"/>
  <c r="F34" i="1"/>
  <c r="F32" i="1" s="1"/>
  <c r="K33" i="1"/>
  <c r="J33" i="1"/>
  <c r="I33" i="1"/>
  <c r="H32" i="1"/>
  <c r="G32" i="1"/>
  <c r="E32" i="1"/>
  <c r="K32" i="1" s="1"/>
  <c r="D32" i="1"/>
  <c r="K31" i="1"/>
  <c r="I31" i="1"/>
  <c r="F31" i="1"/>
  <c r="K30" i="1"/>
  <c r="I30" i="1"/>
  <c r="F30" i="1"/>
  <c r="K29" i="1"/>
  <c r="I29" i="1"/>
  <c r="F29" i="1"/>
  <c r="K28" i="1"/>
  <c r="I28" i="1"/>
  <c r="F28" i="1"/>
  <c r="K27" i="1"/>
  <c r="J27" i="1"/>
  <c r="I27" i="1"/>
  <c r="F27" i="1"/>
  <c r="K26" i="1"/>
  <c r="I26" i="1"/>
  <c r="K25" i="1"/>
  <c r="I25" i="1"/>
  <c r="K24" i="1"/>
  <c r="J24" i="1"/>
  <c r="I24" i="1"/>
  <c r="F24" i="1"/>
  <c r="K23" i="1"/>
  <c r="I23" i="1"/>
  <c r="K22" i="1"/>
  <c r="I22" i="1"/>
  <c r="K21" i="1"/>
  <c r="J21" i="1"/>
  <c r="I21" i="1"/>
  <c r="I20" i="1"/>
  <c r="I19" i="1"/>
  <c r="I18" i="1"/>
  <c r="E18" i="1"/>
  <c r="K18" i="1" s="1"/>
  <c r="I17" i="1"/>
  <c r="I16" i="1"/>
  <c r="E16" i="1"/>
  <c r="K16" i="1" s="1"/>
  <c r="I15" i="1"/>
  <c r="E15" i="1"/>
  <c r="I14" i="1"/>
  <c r="E14" i="1"/>
  <c r="K13" i="1"/>
  <c r="J13" i="1"/>
  <c r="I13" i="1"/>
  <c r="I12" i="1"/>
  <c r="E12" i="1"/>
  <c r="J12" i="1" s="1"/>
  <c r="I11" i="1"/>
  <c r="E11" i="1"/>
  <c r="I10" i="1"/>
  <c r="E10" i="1"/>
  <c r="I9" i="1"/>
  <c r="E9" i="1"/>
  <c r="I8" i="1"/>
  <c r="E8" i="1"/>
  <c r="I7" i="1"/>
  <c r="E7" i="1"/>
  <c r="I6" i="1"/>
  <c r="E6" i="1"/>
  <c r="I5" i="1"/>
  <c r="E5" i="1"/>
  <c r="G23" i="2" l="1"/>
  <c r="I35" i="1"/>
  <c r="J38" i="1"/>
  <c r="J41" i="1"/>
  <c r="N18" i="2"/>
  <c r="H18" i="2"/>
  <c r="N22" i="2"/>
  <c r="X22" i="2" s="1"/>
  <c r="N24" i="2"/>
  <c r="X24" i="2" s="1"/>
  <c r="X27" i="2"/>
  <c r="N28" i="2"/>
  <c r="X28" i="2" s="1"/>
  <c r="G32" i="2"/>
  <c r="H32" i="2" s="1"/>
  <c r="J18" i="1"/>
  <c r="I38" i="1"/>
  <c r="I41" i="1"/>
  <c r="H22" i="2"/>
  <c r="L29" i="2"/>
  <c r="M29" i="2" s="1"/>
  <c r="K12" i="1"/>
  <c r="I32" i="1"/>
  <c r="F21" i="1"/>
  <c r="J32" i="1"/>
  <c r="J35" i="1"/>
  <c r="L35" i="2"/>
  <c r="M35" i="2" s="1"/>
  <c r="G35" i="2"/>
  <c r="N36" i="2"/>
  <c r="X36" i="2" s="1"/>
  <c r="G32" i="5"/>
  <c r="J32" i="5"/>
  <c r="N19" i="2"/>
  <c r="X19" i="2" s="1"/>
  <c r="N21" i="2"/>
  <c r="X21" i="2" s="1"/>
  <c r="H23" i="2"/>
  <c r="L23" i="2"/>
  <c r="M23" i="2" s="1"/>
  <c r="H28" i="2"/>
  <c r="W29" i="2"/>
  <c r="H36" i="2"/>
  <c r="W23" i="2"/>
  <c r="G29" i="2"/>
  <c r="N29" i="2" s="1"/>
  <c r="N31" i="2"/>
  <c r="X31" i="2" s="1"/>
  <c r="L32" i="2"/>
  <c r="M32" i="2" s="1"/>
  <c r="X18" i="2"/>
  <c r="R23" i="2"/>
  <c r="H31" i="2"/>
  <c r="N33" i="2"/>
  <c r="X33" i="2" s="1"/>
  <c r="N37" i="2"/>
  <c r="X37" i="2" s="1"/>
  <c r="H19" i="2"/>
  <c r="N20" i="2"/>
  <c r="X20" i="2" s="1"/>
  <c r="N25" i="2"/>
  <c r="X25" i="2" s="1"/>
  <c r="G26" i="2"/>
  <c r="W26" i="2"/>
  <c r="M27" i="2"/>
  <c r="N30" i="2"/>
  <c r="X30" i="2" s="1"/>
  <c r="N34" i="2"/>
  <c r="X34" i="2" s="1"/>
  <c r="L26" i="2"/>
  <c r="M26" i="2" s="1"/>
  <c r="K35" i="1"/>
  <c r="K38" i="1"/>
  <c r="K41" i="1"/>
  <c r="X29" i="2" l="1"/>
  <c r="H29" i="2"/>
  <c r="N32" i="2"/>
  <c r="X32" i="2" s="1"/>
  <c r="N35" i="2"/>
  <c r="X35" i="2" s="1"/>
  <c r="H35" i="2"/>
  <c r="N23" i="2"/>
  <c r="X23" i="2" s="1"/>
  <c r="H26" i="2"/>
  <c r="N26" i="2"/>
  <c r="X26" i="2" s="1"/>
</calcChain>
</file>

<file path=xl/sharedStrings.xml><?xml version="1.0" encoding="utf-8"?>
<sst xmlns="http://schemas.openxmlformats.org/spreadsheetml/2006/main" count="2161" uniqueCount="547">
  <si>
    <t>（各年３月末現在）</t>
    <phoneticPr fontId="4"/>
  </si>
  <si>
    <t>年</t>
  </si>
  <si>
    <t>世帯数</t>
    <phoneticPr fontId="4"/>
  </si>
  <si>
    <t>人　　口　　　（人）</t>
    <rPh sb="8" eb="9">
      <t>ニン</t>
    </rPh>
    <phoneticPr fontId="4"/>
  </si>
  <si>
    <t>女100人</t>
    <phoneticPr fontId="4"/>
  </si>
  <si>
    <t>１ 世 帯</t>
    <phoneticPr fontId="4"/>
  </si>
  <si>
    <t>人口密度</t>
    <rPh sb="0" eb="2">
      <t>ジンコウ</t>
    </rPh>
    <rPh sb="2" eb="4">
      <t>ミツド</t>
    </rPh>
    <phoneticPr fontId="4"/>
  </si>
  <si>
    <t>に対する</t>
    <phoneticPr fontId="4"/>
  </si>
  <si>
    <t>当たり人口</t>
  </si>
  <si>
    <t>総数</t>
    <rPh sb="0" eb="2">
      <t>ソウスウ</t>
    </rPh>
    <phoneticPr fontId="4"/>
  </si>
  <si>
    <t>増加数</t>
    <phoneticPr fontId="4"/>
  </si>
  <si>
    <t>平成5</t>
    <rPh sb="0" eb="2">
      <t>ヘイセイ</t>
    </rPh>
    <phoneticPr fontId="4"/>
  </si>
  <si>
    <t>旧掛川市</t>
    <rPh sb="0" eb="1">
      <t>キュウ</t>
    </rPh>
    <rPh sb="1" eb="4">
      <t>カケガワシ</t>
    </rPh>
    <phoneticPr fontId="4"/>
  </si>
  <si>
    <t>－</t>
    <phoneticPr fontId="4"/>
  </si>
  <si>
    <t>(1993)</t>
    <phoneticPr fontId="4"/>
  </si>
  <si>
    <t>旧大東町</t>
    <rPh sb="0" eb="1">
      <t>キュウ</t>
    </rPh>
    <rPh sb="1" eb="4">
      <t>ダイトウチョウ</t>
    </rPh>
    <phoneticPr fontId="4"/>
  </si>
  <si>
    <t>旧大須賀町</t>
    <rPh sb="0" eb="1">
      <t>キュウ</t>
    </rPh>
    <rPh sb="1" eb="5">
      <t>オオスカチョウ</t>
    </rPh>
    <phoneticPr fontId="4"/>
  </si>
  <si>
    <t>－</t>
    <phoneticPr fontId="4"/>
  </si>
  <si>
    <t>(1998)</t>
    <phoneticPr fontId="4"/>
  </si>
  <si>
    <t>△ 142</t>
    <phoneticPr fontId="4"/>
  </si>
  <si>
    <t>(2003)</t>
    <phoneticPr fontId="4"/>
  </si>
  <si>
    <t>(2005)</t>
    <phoneticPr fontId="4"/>
  </si>
  <si>
    <t>-</t>
    <phoneticPr fontId="4"/>
  </si>
  <si>
    <t>(2008)</t>
    <phoneticPr fontId="4"/>
  </si>
  <si>
    <t>日本人</t>
    <rPh sb="0" eb="3">
      <t>ニホンジン</t>
    </rPh>
    <phoneticPr fontId="4"/>
  </si>
  <si>
    <t>外国人</t>
    <rPh sb="0" eb="2">
      <t>ガイコク</t>
    </rPh>
    <rPh sb="2" eb="3">
      <t>ジン</t>
    </rPh>
    <phoneticPr fontId="4"/>
  </si>
  <si>
    <t>(2009)</t>
    <phoneticPr fontId="4"/>
  </si>
  <si>
    <t>(2010)</t>
    <phoneticPr fontId="4"/>
  </si>
  <si>
    <t>(2011)</t>
    <phoneticPr fontId="4"/>
  </si>
  <si>
    <t>265.63k㎡</t>
    <phoneticPr fontId="4"/>
  </si>
  <si>
    <t>(2012)</t>
    <phoneticPr fontId="4"/>
  </si>
  <si>
    <t>(2013)</t>
    <phoneticPr fontId="4"/>
  </si>
  <si>
    <t>265.69k㎡</t>
    <phoneticPr fontId="4"/>
  </si>
  <si>
    <t>(2014)</t>
    <phoneticPr fontId="4"/>
  </si>
  <si>
    <t>(2015)</t>
    <phoneticPr fontId="4"/>
  </si>
  <si>
    <t>(2016)</t>
    <phoneticPr fontId="4"/>
  </si>
  <si>
    <t>(2017)</t>
    <phoneticPr fontId="4"/>
  </si>
  <si>
    <t>(2018)</t>
    <phoneticPr fontId="4"/>
  </si>
  <si>
    <t>　資料：市民課</t>
    <phoneticPr fontId="4"/>
  </si>
  <si>
    <t>　  注：平成15年(2003年)までは、日本人のみ記載</t>
    <rPh sb="3" eb="4">
      <t>チュウ</t>
    </rPh>
    <rPh sb="5" eb="7">
      <t>ヘイセイ</t>
    </rPh>
    <rPh sb="9" eb="10">
      <t>ネン</t>
    </rPh>
    <rPh sb="15" eb="16">
      <t>ネン</t>
    </rPh>
    <rPh sb="21" eb="24">
      <t>ニホンジン</t>
    </rPh>
    <rPh sb="26" eb="28">
      <t>キサイ</t>
    </rPh>
    <phoneticPr fontId="4"/>
  </si>
  <si>
    <t>２　人 口 動 態</t>
    <phoneticPr fontId="4"/>
  </si>
  <si>
    <t>社　　　会　　　動　　　態</t>
    <rPh sb="12" eb="13">
      <t>タイ</t>
    </rPh>
    <phoneticPr fontId="4"/>
  </si>
  <si>
    <t>自然動態</t>
    <phoneticPr fontId="4"/>
  </si>
  <si>
    <t>増 減</t>
    <rPh sb="0" eb="1">
      <t>ゾウ</t>
    </rPh>
    <rPh sb="2" eb="3">
      <t>ゲン</t>
    </rPh>
    <phoneticPr fontId="4"/>
  </si>
  <si>
    <t>年度</t>
    <phoneticPr fontId="4"/>
  </si>
  <si>
    <t>転入</t>
    <phoneticPr fontId="4"/>
  </si>
  <si>
    <t>転　　　　　　出</t>
    <rPh sb="0" eb="1">
      <t>テン</t>
    </rPh>
    <rPh sb="7" eb="8">
      <t>デ</t>
    </rPh>
    <phoneticPr fontId="4"/>
  </si>
  <si>
    <t>増減</t>
    <rPh sb="0" eb="2">
      <t>ゾウゲン</t>
    </rPh>
    <phoneticPr fontId="4"/>
  </si>
  <si>
    <t>出生</t>
    <phoneticPr fontId="4"/>
  </si>
  <si>
    <t>死亡</t>
    <phoneticPr fontId="4"/>
  </si>
  <si>
    <t>県内</t>
    <phoneticPr fontId="4"/>
  </si>
  <si>
    <t>県外</t>
    <phoneticPr fontId="4"/>
  </si>
  <si>
    <t>職権記載</t>
    <phoneticPr fontId="4"/>
  </si>
  <si>
    <t>計</t>
    <phoneticPr fontId="4"/>
  </si>
  <si>
    <t>一日平均</t>
    <phoneticPr fontId="4"/>
  </si>
  <si>
    <t>職権消除</t>
    <rPh sb="2" eb="3">
      <t>ケ</t>
    </rPh>
    <phoneticPr fontId="4"/>
  </si>
  <si>
    <t>(1993)</t>
    <phoneticPr fontId="4"/>
  </si>
  <si>
    <t xml:space="preserve">… </t>
    <phoneticPr fontId="4"/>
  </si>
  <si>
    <t>△ 61</t>
    <phoneticPr fontId="4"/>
  </si>
  <si>
    <t>△ 17</t>
    <phoneticPr fontId="4"/>
  </si>
  <si>
    <t>△ 78</t>
    <phoneticPr fontId="4"/>
  </si>
  <si>
    <t>(1998)</t>
    <phoneticPr fontId="4"/>
  </si>
  <si>
    <t>△ 11</t>
    <phoneticPr fontId="4"/>
  </si>
  <si>
    <t>(2003)</t>
    <phoneticPr fontId="4"/>
  </si>
  <si>
    <t xml:space="preserve">      -</t>
    <phoneticPr fontId="4"/>
  </si>
  <si>
    <t>21
(2009)</t>
    <phoneticPr fontId="4"/>
  </si>
  <si>
    <t>22
(2010)</t>
    <phoneticPr fontId="4"/>
  </si>
  <si>
    <t>23
(2011)</t>
    <phoneticPr fontId="4"/>
  </si>
  <si>
    <t>24
(2012)</t>
    <phoneticPr fontId="4"/>
  </si>
  <si>
    <t>(2013)</t>
    <phoneticPr fontId="4"/>
  </si>
  <si>
    <t>(2014)</t>
    <phoneticPr fontId="4"/>
  </si>
  <si>
    <t>(2015)</t>
    <phoneticPr fontId="4"/>
  </si>
  <si>
    <t>(2016)</t>
    <phoneticPr fontId="4"/>
  </si>
  <si>
    <t>(2017)</t>
    <phoneticPr fontId="4"/>
  </si>
  <si>
    <t xml:space="preserve">   資料：市民課</t>
    <phoneticPr fontId="4"/>
  </si>
  <si>
    <t xml:space="preserve">   　注：旧大須賀町の転入・転出数の一部は「その他の増減」を含まないため人口増加数と一致しない。</t>
    <rPh sb="4" eb="5">
      <t>チュウ</t>
    </rPh>
    <phoneticPr fontId="4"/>
  </si>
  <si>
    <t>　　　　平成24年度(2012年度)までは、日本人のみ記載（平成24年(2012年)７月　住民基本台帳法改正）</t>
    <rPh sb="4" eb="6">
      <t>ヘイセイ</t>
    </rPh>
    <rPh sb="8" eb="10">
      <t>ネンド</t>
    </rPh>
    <rPh sb="15" eb="17">
      <t>ネンド</t>
    </rPh>
    <rPh sb="22" eb="25">
      <t>ニホンジン</t>
    </rPh>
    <rPh sb="27" eb="29">
      <t>キサイ</t>
    </rPh>
    <rPh sb="30" eb="32">
      <t>ヘイセイ</t>
    </rPh>
    <rPh sb="34" eb="35">
      <t>ネン</t>
    </rPh>
    <rPh sb="40" eb="41">
      <t>ネン</t>
    </rPh>
    <rPh sb="43" eb="44">
      <t>ガツ</t>
    </rPh>
    <rPh sb="45" eb="47">
      <t>ジュウミン</t>
    </rPh>
    <rPh sb="47" eb="49">
      <t>キホン</t>
    </rPh>
    <rPh sb="49" eb="51">
      <t>ダイチョウ</t>
    </rPh>
    <rPh sb="51" eb="52">
      <t>ホウ</t>
    </rPh>
    <rPh sb="52" eb="54">
      <t>カイセイ</t>
    </rPh>
    <phoneticPr fontId="4"/>
  </si>
  <si>
    <t>３　結婚・離婚件数</t>
    <phoneticPr fontId="4"/>
  </si>
  <si>
    <t>　（単位：件）</t>
    <phoneticPr fontId="4"/>
  </si>
  <si>
    <t>総数</t>
    <phoneticPr fontId="4"/>
  </si>
  <si>
    <t>結婚</t>
    <phoneticPr fontId="4"/>
  </si>
  <si>
    <t>総数</t>
    <phoneticPr fontId="4"/>
  </si>
  <si>
    <t>離婚</t>
    <phoneticPr fontId="4"/>
  </si>
  <si>
    <t xml:space="preserve">  本籍人届出数</t>
    <phoneticPr fontId="4"/>
  </si>
  <si>
    <t>非本籍人届出数</t>
    <rPh sb="3" eb="4">
      <t>ニン</t>
    </rPh>
    <rPh sb="4" eb="6">
      <t>トドケデ</t>
    </rPh>
    <rPh sb="6" eb="7">
      <t>スウ</t>
    </rPh>
    <phoneticPr fontId="4"/>
  </si>
  <si>
    <t>本籍人届出数</t>
    <rPh sb="0" eb="2">
      <t>ホンセキ</t>
    </rPh>
    <rPh sb="2" eb="3">
      <t>ニン</t>
    </rPh>
    <rPh sb="3" eb="5">
      <t>トドケデ</t>
    </rPh>
    <rPh sb="5" eb="6">
      <t>スウ</t>
    </rPh>
    <phoneticPr fontId="4"/>
  </si>
  <si>
    <t>非本籍人届出数</t>
    <rPh sb="0" eb="1">
      <t>ヒ</t>
    </rPh>
    <rPh sb="1" eb="3">
      <t>ホンセキ</t>
    </rPh>
    <rPh sb="3" eb="4">
      <t>ニン</t>
    </rPh>
    <rPh sb="4" eb="6">
      <t>トドケデ</t>
    </rPh>
    <rPh sb="6" eb="7">
      <t>スウ</t>
    </rPh>
    <phoneticPr fontId="4"/>
  </si>
  <si>
    <t>年　度</t>
    <rPh sb="0" eb="1">
      <t>トシ</t>
    </rPh>
    <rPh sb="2" eb="3">
      <t>ド</t>
    </rPh>
    <phoneticPr fontId="4"/>
  </si>
  <si>
    <t>計</t>
    <phoneticPr fontId="4"/>
  </si>
  <si>
    <t>受理</t>
  </si>
  <si>
    <t>他市町
村から
の送付</t>
    <rPh sb="0" eb="1">
      <t>タ</t>
    </rPh>
    <rPh sb="1" eb="3">
      <t>シチョウ</t>
    </rPh>
    <rPh sb="4" eb="5">
      <t>ムラ</t>
    </rPh>
    <rPh sb="9" eb="11">
      <t>ソウフ</t>
    </rPh>
    <phoneticPr fontId="4"/>
  </si>
  <si>
    <t>計</t>
    <phoneticPr fontId="4"/>
  </si>
  <si>
    <t>受理</t>
    <phoneticPr fontId="4"/>
  </si>
  <si>
    <t>他市町村からの送付</t>
    <rPh sb="0" eb="1">
      <t>タ</t>
    </rPh>
    <rPh sb="1" eb="3">
      <t>シチョウ</t>
    </rPh>
    <rPh sb="3" eb="4">
      <t>ムラ</t>
    </rPh>
    <rPh sb="7" eb="9">
      <t>ソウフ</t>
    </rPh>
    <phoneticPr fontId="4"/>
  </si>
  <si>
    <t>平成5
(1993)</t>
    <rPh sb="0" eb="2">
      <t>ヘイセイ</t>
    </rPh>
    <phoneticPr fontId="4"/>
  </si>
  <si>
    <t xml:space="preserve">… </t>
    <phoneticPr fontId="4"/>
  </si>
  <si>
    <t xml:space="preserve">… </t>
    <phoneticPr fontId="4"/>
  </si>
  <si>
    <t xml:space="preserve">… </t>
    <phoneticPr fontId="4"/>
  </si>
  <si>
    <t xml:space="preserve">… </t>
    <phoneticPr fontId="4"/>
  </si>
  <si>
    <t>10
(1998)</t>
    <phoneticPr fontId="4"/>
  </si>
  <si>
    <t xml:space="preserve">   -</t>
    <phoneticPr fontId="4"/>
  </si>
  <si>
    <t>15
(2003)</t>
    <phoneticPr fontId="4"/>
  </si>
  <si>
    <t>　資料：市民課</t>
    <rPh sb="1" eb="3">
      <t>シリョウ</t>
    </rPh>
    <rPh sb="4" eb="6">
      <t>シミン</t>
    </rPh>
    <rPh sb="6" eb="7">
      <t>カ</t>
    </rPh>
    <phoneticPr fontId="4"/>
  </si>
  <si>
    <t>４　年齢別・男女別人口</t>
    <phoneticPr fontId="4"/>
  </si>
  <si>
    <t>（平成30年3月31日現在）</t>
    <rPh sb="10" eb="11">
      <t>ヒ</t>
    </rPh>
    <phoneticPr fontId="4"/>
  </si>
  <si>
    <t>年齢</t>
  </si>
  <si>
    <t>人　口</t>
  </si>
  <si>
    <t>日本人</t>
  </si>
  <si>
    <t>外国人</t>
    <phoneticPr fontId="4"/>
  </si>
  <si>
    <t>（歳）</t>
  </si>
  <si>
    <t>合　計</t>
  </si>
  <si>
    <t>男</t>
  </si>
  <si>
    <t>女</t>
  </si>
  <si>
    <t>0～4</t>
  </si>
  <si>
    <t>5～9</t>
  </si>
  <si>
    <t>10～14</t>
  </si>
  <si>
    <t>15～19</t>
  </si>
  <si>
    <t>20～24</t>
  </si>
  <si>
    <t>25～29</t>
  </si>
  <si>
    <t>30～34</t>
  </si>
  <si>
    <t>外国人</t>
    <phoneticPr fontId="4"/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</si>
  <si>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</si>
  <si>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</si>
  <si>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</si>
  <si>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</si>
  <si>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</si>
  <si>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</si>
  <si>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</si>
  <si>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</si>
  <si>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</si>
  <si>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</si>
  <si>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</si>
  <si>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</si>
  <si>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</si>
  <si>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合計</t>
  </si>
  <si>
    <t>　資料：市民課</t>
    <rPh sb="1" eb="3">
      <t>シリョウ</t>
    </rPh>
    <rPh sb="4" eb="7">
      <t>シミンカ</t>
    </rPh>
    <phoneticPr fontId="4"/>
  </si>
  <si>
    <t>５　外国人住民の推移</t>
    <rPh sb="5" eb="7">
      <t>ジュウミン</t>
    </rPh>
    <phoneticPr fontId="4"/>
  </si>
  <si>
    <t>（各年３月末現在） （単位：人）</t>
    <rPh sb="1" eb="3">
      <t>カクネン</t>
    </rPh>
    <rPh sb="4" eb="5">
      <t>ツキ</t>
    </rPh>
    <rPh sb="5" eb="6">
      <t>マツ</t>
    </rPh>
    <rPh sb="6" eb="8">
      <t>ゲンザイ</t>
    </rPh>
    <phoneticPr fontId="4"/>
  </si>
  <si>
    <t>大陸</t>
    <phoneticPr fontId="4"/>
  </si>
  <si>
    <t>No.</t>
    <phoneticPr fontId="4"/>
  </si>
  <si>
    <t>国籍 ・ 地域</t>
    <rPh sb="5" eb="7">
      <t>チイキ</t>
    </rPh>
    <phoneticPr fontId="4"/>
  </si>
  <si>
    <t>名　称</t>
    <rPh sb="0" eb="1">
      <t>ナ</t>
    </rPh>
    <rPh sb="2" eb="3">
      <t>ショウ</t>
    </rPh>
    <phoneticPr fontId="4"/>
  </si>
  <si>
    <t>合 計</t>
  </si>
  <si>
    <t>アジア</t>
    <phoneticPr fontId="4"/>
  </si>
  <si>
    <t>インド</t>
    <phoneticPr fontId="4"/>
  </si>
  <si>
    <t>インドネシア</t>
  </si>
  <si>
    <t>カンボジア</t>
    <phoneticPr fontId="4"/>
  </si>
  <si>
    <t>韓国・朝鮮</t>
  </si>
  <si>
    <t>スリランカ</t>
  </si>
  <si>
    <t>タイ</t>
  </si>
  <si>
    <t>台湾</t>
    <rPh sb="0" eb="2">
      <t>タイワン</t>
    </rPh>
    <phoneticPr fontId="4"/>
  </si>
  <si>
    <t>中国</t>
  </si>
  <si>
    <t>ネパール</t>
    <phoneticPr fontId="4"/>
  </si>
  <si>
    <t>バングラデシュ</t>
    <phoneticPr fontId="4"/>
  </si>
  <si>
    <t>フィリピン</t>
    <phoneticPr fontId="4"/>
  </si>
  <si>
    <t>ベトナム</t>
    <phoneticPr fontId="4"/>
  </si>
  <si>
    <t>大洋州</t>
    <phoneticPr fontId="4"/>
  </si>
  <si>
    <t>オーストラリア</t>
  </si>
  <si>
    <t>ニュージランド</t>
    <phoneticPr fontId="4"/>
  </si>
  <si>
    <t>北米</t>
    <phoneticPr fontId="4"/>
  </si>
  <si>
    <t>米国</t>
    <rPh sb="0" eb="2">
      <t>ベイコク</t>
    </rPh>
    <phoneticPr fontId="4"/>
  </si>
  <si>
    <t>カナダ</t>
    <phoneticPr fontId="4"/>
  </si>
  <si>
    <t>中南米</t>
    <phoneticPr fontId="4"/>
  </si>
  <si>
    <t>アルゼンチン</t>
    <phoneticPr fontId="4"/>
  </si>
  <si>
    <t>コロンビア</t>
    <phoneticPr fontId="4"/>
  </si>
  <si>
    <t>パラグアイ</t>
    <phoneticPr fontId="4"/>
  </si>
  <si>
    <t>ブラジル</t>
  </si>
  <si>
    <t>ペルー</t>
    <phoneticPr fontId="4"/>
  </si>
  <si>
    <t>ボリビア</t>
    <phoneticPr fontId="4"/>
  </si>
  <si>
    <t>メキシコ</t>
    <phoneticPr fontId="4"/>
  </si>
  <si>
    <t>欧州</t>
    <phoneticPr fontId="4"/>
  </si>
  <si>
    <t>英国</t>
    <rPh sb="0" eb="2">
      <t>エイコク</t>
    </rPh>
    <phoneticPr fontId="4"/>
  </si>
  <si>
    <t>フランス</t>
    <phoneticPr fontId="4"/>
  </si>
  <si>
    <t>ドイツ</t>
    <phoneticPr fontId="4"/>
  </si>
  <si>
    <t>中東</t>
    <rPh sb="0" eb="2">
      <t>チュウトウ</t>
    </rPh>
    <phoneticPr fontId="4"/>
  </si>
  <si>
    <t>トルコ</t>
    <phoneticPr fontId="4"/>
  </si>
  <si>
    <t>アフリカ</t>
    <phoneticPr fontId="4"/>
  </si>
  <si>
    <t>ガーナ</t>
    <phoneticPr fontId="4"/>
  </si>
  <si>
    <t>その他</t>
  </si>
  <si>
    <t>合　　　　計</t>
  </si>
  <si>
    <t>　資料：市民課</t>
  </si>
  <si>
    <t>100～104</t>
    <phoneticPr fontId="4"/>
  </si>
  <si>
    <t>(2005)</t>
    <phoneticPr fontId="4"/>
  </si>
  <si>
    <t>17</t>
    <phoneticPr fontId="4"/>
  </si>
  <si>
    <t>(2008)</t>
    <phoneticPr fontId="4"/>
  </si>
  <si>
    <t>20</t>
    <phoneticPr fontId="4"/>
  </si>
  <si>
    <t>男の割合</t>
    <phoneticPr fontId="4"/>
  </si>
  <si>
    <t>男</t>
    <phoneticPr fontId="4"/>
  </si>
  <si>
    <t>105～108</t>
    <phoneticPr fontId="4"/>
  </si>
  <si>
    <t>注：最高齢は108歳</t>
    <phoneticPr fontId="4"/>
  </si>
  <si>
    <r>
      <t>１　人口及び世帯数の推移</t>
    </r>
    <r>
      <rPr>
        <sz val="12"/>
        <rFont val="ＭＳ ゴシック"/>
        <family val="3"/>
        <charset val="128"/>
      </rPr>
      <t xml:space="preserve">（住民基本台帳人口） </t>
    </r>
    <r>
      <rPr>
        <sz val="14"/>
        <rFont val="ＭＳ ゴシック"/>
        <family val="3"/>
        <charset val="128"/>
      </rPr>
      <t xml:space="preserve">                        </t>
    </r>
    <rPh sb="13" eb="15">
      <t>ジュウミン</t>
    </rPh>
    <rPh sb="15" eb="17">
      <t>キホン</t>
    </rPh>
    <rPh sb="17" eb="19">
      <t>ダイチョウ</t>
    </rPh>
    <rPh sb="19" eb="21">
      <t>ジンコウ</t>
    </rPh>
    <phoneticPr fontId="4"/>
  </si>
  <si>
    <r>
      <rPr>
        <sz val="11"/>
        <rFont val="ＭＳ ゴシック"/>
        <family val="3"/>
        <charset val="128"/>
      </rPr>
      <t xml:space="preserve">女 </t>
    </r>
    <r>
      <rPr>
        <sz val="11"/>
        <rFont val="游ゴシック"/>
        <family val="2"/>
        <scheme val="minor"/>
      </rPr>
      <t xml:space="preserve">  </t>
    </r>
    <phoneticPr fontId="4"/>
  </si>
  <si>
    <r>
      <t xml:space="preserve"> （人）</t>
    </r>
    <r>
      <rPr>
        <sz val="11"/>
        <rFont val="游ゴシック"/>
        <family val="2"/>
        <scheme val="minor"/>
      </rPr>
      <t xml:space="preserve"> </t>
    </r>
    <phoneticPr fontId="3"/>
  </si>
  <si>
    <r>
      <t>（人/km</t>
    </r>
    <r>
      <rPr>
        <vertAlign val="superscript"/>
        <sz val="8"/>
        <rFont val="ＭＳ ゴシック"/>
        <family val="3"/>
        <charset val="128"/>
      </rPr>
      <t>2</t>
    </r>
    <r>
      <rPr>
        <sz val="11"/>
        <rFont val="游ゴシック"/>
        <family val="2"/>
        <scheme val="minor"/>
      </rPr>
      <t>)</t>
    </r>
    <rPh sb="1" eb="2">
      <t>ヒト</t>
    </rPh>
    <phoneticPr fontId="4"/>
  </si>
  <si>
    <t>17(2005)</t>
    <phoneticPr fontId="4"/>
  </si>
  <si>
    <t>20(2008)</t>
    <phoneticPr fontId="4"/>
  </si>
  <si>
    <t>21(2009)</t>
    <phoneticPr fontId="4"/>
  </si>
  <si>
    <t>22(2010)</t>
    <phoneticPr fontId="4"/>
  </si>
  <si>
    <t>23(2011)</t>
    <phoneticPr fontId="4"/>
  </si>
  <si>
    <t>24(2012)</t>
    <phoneticPr fontId="4"/>
  </si>
  <si>
    <t>25(2013)</t>
    <phoneticPr fontId="4"/>
  </si>
  <si>
    <t>26(2014)</t>
    <phoneticPr fontId="4"/>
  </si>
  <si>
    <t>27(2015)</t>
    <phoneticPr fontId="4"/>
  </si>
  <si>
    <t>28(2016)</t>
    <phoneticPr fontId="4"/>
  </si>
  <si>
    <t>29(2017)</t>
    <phoneticPr fontId="4"/>
  </si>
  <si>
    <t>平成28年(2016)</t>
    <rPh sb="0" eb="2">
      <t>ヘイセイ</t>
    </rPh>
    <rPh sb="4" eb="5">
      <t>ネン</t>
    </rPh>
    <phoneticPr fontId="4"/>
  </si>
  <si>
    <t>平成29年(2017)</t>
    <phoneticPr fontId="4"/>
  </si>
  <si>
    <t>平成30年(2018)</t>
    <phoneticPr fontId="4"/>
  </si>
  <si>
    <t xml:space="preserve"> 資料：企画政策課 （住民基本台帳）</t>
    <rPh sb="1" eb="3">
      <t>シリョウ</t>
    </rPh>
    <rPh sb="4" eb="6">
      <t>キカク</t>
    </rPh>
    <rPh sb="6" eb="8">
      <t>セイサク</t>
    </rPh>
    <rPh sb="8" eb="9">
      <t>カ</t>
    </rPh>
    <phoneticPr fontId="4"/>
  </si>
  <si>
    <t>100～</t>
  </si>
  <si>
    <t xml:space="preserve"> 5～9 </t>
    <phoneticPr fontId="4"/>
  </si>
  <si>
    <t xml:space="preserve"> 0～4 </t>
    <phoneticPr fontId="4"/>
  </si>
  <si>
    <t>計</t>
  </si>
  <si>
    <t>20歳以上</t>
    <phoneticPr fontId="4"/>
  </si>
  <si>
    <t>人口総数</t>
  </si>
  <si>
    <t>世帯数</t>
  </si>
  <si>
    <t>合計</t>
    <rPh sb="0" eb="2">
      <t>ゴウケイ</t>
    </rPh>
    <phoneticPr fontId="4"/>
  </si>
  <si>
    <t>大渕地区</t>
    <rPh sb="0" eb="2">
      <t>オオブチ</t>
    </rPh>
    <rPh sb="2" eb="4">
      <t>チク</t>
    </rPh>
    <phoneticPr fontId="4"/>
  </si>
  <si>
    <t>雨垂</t>
    <rPh sb="0" eb="2">
      <t>アマダ</t>
    </rPh>
    <phoneticPr fontId="4"/>
  </si>
  <si>
    <t>行政区</t>
  </si>
  <si>
    <t>藤塚</t>
    <rPh sb="0" eb="2">
      <t>フジツカ</t>
    </rPh>
    <phoneticPr fontId="4"/>
  </si>
  <si>
    <t>野中</t>
    <rPh sb="0" eb="2">
      <t>ノナカ</t>
    </rPh>
    <phoneticPr fontId="4"/>
  </si>
  <si>
    <t>東大谷</t>
    <rPh sb="0" eb="1">
      <t>ヒガシ</t>
    </rPh>
    <rPh sb="1" eb="3">
      <t>オオヤ</t>
    </rPh>
    <phoneticPr fontId="4"/>
  </si>
  <si>
    <t>浜</t>
    <rPh sb="0" eb="1">
      <t>ハマ</t>
    </rPh>
    <phoneticPr fontId="4"/>
  </si>
  <si>
    <t>岡原</t>
    <rPh sb="0" eb="2">
      <t>オカハラ</t>
    </rPh>
    <phoneticPr fontId="4"/>
  </si>
  <si>
    <t>中新井</t>
    <rPh sb="0" eb="1">
      <t>ナカ</t>
    </rPh>
    <rPh sb="1" eb="3">
      <t>アライ</t>
    </rPh>
    <phoneticPr fontId="4"/>
  </si>
  <si>
    <t>新井</t>
    <rPh sb="0" eb="2">
      <t>アライ</t>
    </rPh>
    <phoneticPr fontId="4"/>
  </si>
  <si>
    <t xml:space="preserve"> 0～4 </t>
    <phoneticPr fontId="4"/>
  </si>
  <si>
    <t>20歳以上</t>
    <phoneticPr fontId="4"/>
  </si>
  <si>
    <t>野賀</t>
    <rPh sb="0" eb="1">
      <t>ノ</t>
    </rPh>
    <rPh sb="1" eb="2">
      <t>ガ</t>
    </rPh>
    <phoneticPr fontId="4"/>
  </si>
  <si>
    <t>大須賀第三地区</t>
    <rPh sb="0" eb="3">
      <t>オオスカ</t>
    </rPh>
    <rPh sb="3" eb="4">
      <t>ダイ</t>
    </rPh>
    <rPh sb="4" eb="5">
      <t>サン</t>
    </rPh>
    <rPh sb="5" eb="7">
      <t>チク</t>
    </rPh>
    <phoneticPr fontId="4"/>
  </si>
  <si>
    <t>城前団地</t>
    <rPh sb="0" eb="2">
      <t>シロマエ</t>
    </rPh>
    <rPh sb="2" eb="4">
      <t>ダンチ</t>
    </rPh>
    <phoneticPr fontId="4"/>
  </si>
  <si>
    <t>雇用促進第１</t>
    <rPh sb="0" eb="2">
      <t>コヨウ</t>
    </rPh>
    <rPh sb="2" eb="4">
      <t>ソクシン</t>
    </rPh>
    <rPh sb="4" eb="5">
      <t>ダイ</t>
    </rPh>
    <phoneticPr fontId="4"/>
  </si>
  <si>
    <t>沖之須</t>
    <rPh sb="0" eb="1">
      <t>オキ</t>
    </rPh>
    <rPh sb="1" eb="2">
      <t>ノ</t>
    </rPh>
    <rPh sb="2" eb="3">
      <t>ス</t>
    </rPh>
    <phoneticPr fontId="4"/>
  </si>
  <si>
    <t>川原崎</t>
    <rPh sb="0" eb="3">
      <t>カワラザキ</t>
    </rPh>
    <phoneticPr fontId="4"/>
  </si>
  <si>
    <t>今沢</t>
    <rPh sb="0" eb="1">
      <t>イマ</t>
    </rPh>
    <rPh sb="1" eb="2">
      <t>サワ</t>
    </rPh>
    <phoneticPr fontId="4"/>
  </si>
  <si>
    <t>西大渕</t>
    <rPh sb="0" eb="1">
      <t>ニシ</t>
    </rPh>
    <rPh sb="1" eb="3">
      <t>オオブチ</t>
    </rPh>
    <phoneticPr fontId="4"/>
  </si>
  <si>
    <t>大須賀第二地区</t>
    <rPh sb="0" eb="3">
      <t>オオスカ</t>
    </rPh>
    <rPh sb="3" eb="4">
      <t>ダイ</t>
    </rPh>
    <rPh sb="4" eb="5">
      <t>ニ</t>
    </rPh>
    <rPh sb="5" eb="7">
      <t>チク</t>
    </rPh>
    <phoneticPr fontId="4"/>
  </si>
  <si>
    <t>本谷</t>
    <rPh sb="0" eb="1">
      <t>モト</t>
    </rPh>
    <rPh sb="1" eb="2">
      <t>タニ</t>
    </rPh>
    <phoneticPr fontId="4"/>
  </si>
  <si>
    <t>清ヶ谷</t>
    <rPh sb="0" eb="1">
      <t>キヨシ</t>
    </rPh>
    <rPh sb="2" eb="3">
      <t>タニ</t>
    </rPh>
    <phoneticPr fontId="4"/>
  </si>
  <si>
    <t>小谷田</t>
    <rPh sb="0" eb="1">
      <t>コ</t>
    </rPh>
    <rPh sb="1" eb="3">
      <t>タニダ</t>
    </rPh>
    <phoneticPr fontId="4"/>
  </si>
  <si>
    <t>横砂</t>
    <rPh sb="0" eb="2">
      <t>ヨコスナ</t>
    </rPh>
    <phoneticPr fontId="4"/>
  </si>
  <si>
    <t>石津</t>
    <rPh sb="0" eb="2">
      <t>イシヅ</t>
    </rPh>
    <phoneticPr fontId="4"/>
  </si>
  <si>
    <t xml:space="preserve"> 5～9 </t>
    <phoneticPr fontId="4"/>
  </si>
  <si>
    <t>大工町</t>
    <rPh sb="0" eb="2">
      <t>ダイク</t>
    </rPh>
    <rPh sb="2" eb="3">
      <t>チョウ</t>
    </rPh>
    <phoneticPr fontId="4"/>
  </si>
  <si>
    <t>東田町</t>
    <rPh sb="0" eb="1">
      <t>ヒガシ</t>
    </rPh>
    <rPh sb="1" eb="3">
      <t>タマチ</t>
    </rPh>
    <phoneticPr fontId="4"/>
  </si>
  <si>
    <t>西田町</t>
    <rPh sb="0" eb="2">
      <t>ニシダ</t>
    </rPh>
    <rPh sb="2" eb="3">
      <t>マチ</t>
    </rPh>
    <phoneticPr fontId="4"/>
  </si>
  <si>
    <t>松尾町</t>
    <rPh sb="0" eb="2">
      <t>マツオ</t>
    </rPh>
    <rPh sb="2" eb="3">
      <t>チョウ</t>
    </rPh>
    <phoneticPr fontId="4"/>
  </si>
  <si>
    <t>西新町</t>
    <rPh sb="0" eb="1">
      <t>ニシ</t>
    </rPh>
    <rPh sb="1" eb="3">
      <t>シンマチ</t>
    </rPh>
    <phoneticPr fontId="4"/>
  </si>
  <si>
    <t>東新町</t>
    <rPh sb="0" eb="1">
      <t>ヒガシ</t>
    </rPh>
    <rPh sb="1" eb="3">
      <t>シンマチ</t>
    </rPh>
    <phoneticPr fontId="4"/>
  </si>
  <si>
    <t>沢上町</t>
    <rPh sb="0" eb="2">
      <t>サワカミ</t>
    </rPh>
    <rPh sb="2" eb="3">
      <t>チョウ</t>
    </rPh>
    <phoneticPr fontId="4"/>
  </si>
  <si>
    <t>20歳以上</t>
    <phoneticPr fontId="4"/>
  </si>
  <si>
    <t>軍全町</t>
    <rPh sb="0" eb="1">
      <t>グン</t>
    </rPh>
    <rPh sb="1" eb="2">
      <t>ゼン</t>
    </rPh>
    <rPh sb="2" eb="3">
      <t>チョウ</t>
    </rPh>
    <phoneticPr fontId="4"/>
  </si>
  <si>
    <t>大須賀第一地区</t>
    <rPh sb="0" eb="3">
      <t>オオスカ</t>
    </rPh>
    <rPh sb="3" eb="4">
      <t>ダイ</t>
    </rPh>
    <rPh sb="4" eb="5">
      <t>イチ</t>
    </rPh>
    <rPh sb="5" eb="7">
      <t>チク</t>
    </rPh>
    <phoneticPr fontId="4"/>
  </si>
  <si>
    <t>南番町</t>
    <rPh sb="0" eb="1">
      <t>ミナミ</t>
    </rPh>
    <rPh sb="1" eb="2">
      <t>バン</t>
    </rPh>
    <rPh sb="2" eb="3">
      <t>マチ</t>
    </rPh>
    <phoneticPr fontId="4"/>
  </si>
  <si>
    <t>東番町</t>
    <rPh sb="0" eb="1">
      <t>ヒガシ</t>
    </rPh>
    <rPh sb="1" eb="2">
      <t>バン</t>
    </rPh>
    <rPh sb="2" eb="3">
      <t>チョウ</t>
    </rPh>
    <phoneticPr fontId="4"/>
  </si>
  <si>
    <t>中 番 町</t>
    <rPh sb="0" eb="1">
      <t>ナカ</t>
    </rPh>
    <rPh sb="2" eb="3">
      <t>バン</t>
    </rPh>
    <rPh sb="4" eb="5">
      <t>マチ</t>
    </rPh>
    <phoneticPr fontId="4"/>
  </si>
  <si>
    <t>西番町</t>
    <rPh sb="0" eb="3">
      <t>ニシバンチョウ</t>
    </rPh>
    <phoneticPr fontId="4"/>
  </si>
  <si>
    <t>柏平</t>
    <rPh sb="0" eb="1">
      <t>カシワ</t>
    </rPh>
    <rPh sb="1" eb="2">
      <t>タイ</t>
    </rPh>
    <phoneticPr fontId="4"/>
  </si>
  <si>
    <t>汐 見 ヶ 丘</t>
    <rPh sb="0" eb="1">
      <t>シオ</t>
    </rPh>
    <rPh sb="2" eb="3">
      <t>ケン</t>
    </rPh>
    <rPh sb="6" eb="7">
      <t>オカ</t>
    </rPh>
    <phoneticPr fontId="4"/>
  </si>
  <si>
    <t>西 本 町</t>
    <rPh sb="0" eb="1">
      <t>ニシ</t>
    </rPh>
    <rPh sb="2" eb="3">
      <t>ホン</t>
    </rPh>
    <rPh sb="4" eb="5">
      <t>マチ</t>
    </rPh>
    <phoneticPr fontId="4"/>
  </si>
  <si>
    <t>中本町</t>
    <rPh sb="0" eb="3">
      <t>ナカホンマチ</t>
    </rPh>
    <phoneticPr fontId="4"/>
  </si>
  <si>
    <t>東本町</t>
    <rPh sb="0" eb="1">
      <t>ヒガシ</t>
    </rPh>
    <rPh sb="1" eb="3">
      <t>ホンマチ</t>
    </rPh>
    <phoneticPr fontId="4"/>
  </si>
  <si>
    <t>西大谷</t>
    <rPh sb="0" eb="3">
      <t>ニシオオヤ</t>
    </rPh>
    <phoneticPr fontId="4"/>
  </si>
  <si>
    <t>新屋町</t>
    <rPh sb="0" eb="3">
      <t>アラヤマチ</t>
    </rPh>
    <phoneticPr fontId="4"/>
  </si>
  <si>
    <t>大谷町</t>
    <rPh sb="0" eb="3">
      <t>オオヤチョウ</t>
    </rPh>
    <phoneticPr fontId="4"/>
  </si>
  <si>
    <t>十六軒町</t>
    <rPh sb="0" eb="2">
      <t>ジュウロッ</t>
    </rPh>
    <rPh sb="2" eb="3">
      <t>ケン</t>
    </rPh>
    <rPh sb="3" eb="4">
      <t>チョウ</t>
    </rPh>
    <phoneticPr fontId="4"/>
  </si>
  <si>
    <t>横須賀川原町</t>
    <rPh sb="0" eb="3">
      <t>ヨコスカ</t>
    </rPh>
    <rPh sb="3" eb="5">
      <t>カワハラ</t>
    </rPh>
    <rPh sb="5" eb="6">
      <t>マチ</t>
    </rPh>
    <phoneticPr fontId="4"/>
  </si>
  <si>
    <t>中地区</t>
    <rPh sb="0" eb="2">
      <t>ナカチ</t>
    </rPh>
    <rPh sb="2" eb="3">
      <t>ク</t>
    </rPh>
    <phoneticPr fontId="4"/>
  </si>
  <si>
    <t>中雇用促進</t>
    <rPh sb="0" eb="1">
      <t>ナカ</t>
    </rPh>
    <rPh sb="1" eb="3">
      <t>コヨウ</t>
    </rPh>
    <rPh sb="3" eb="5">
      <t>ソクシン</t>
    </rPh>
    <phoneticPr fontId="4"/>
  </si>
  <si>
    <t>中</t>
    <rPh sb="0" eb="1">
      <t>ナカ</t>
    </rPh>
    <phoneticPr fontId="4"/>
  </si>
  <si>
    <t>睦三</t>
    <rPh sb="0" eb="1">
      <t>ムツ</t>
    </rPh>
    <rPh sb="1" eb="2">
      <t>ミ</t>
    </rPh>
    <phoneticPr fontId="4"/>
  </si>
  <si>
    <t>佐束地区</t>
    <rPh sb="0" eb="2">
      <t>サツカ</t>
    </rPh>
    <rPh sb="2" eb="4">
      <t>チク</t>
    </rPh>
    <phoneticPr fontId="4"/>
  </si>
  <si>
    <t xml:space="preserve"> 0～4 </t>
    <phoneticPr fontId="4"/>
  </si>
  <si>
    <t>20歳以上</t>
    <phoneticPr fontId="4"/>
  </si>
  <si>
    <t>岩滑</t>
    <rPh sb="0" eb="1">
      <t>イワ</t>
    </rPh>
    <rPh sb="1" eb="2">
      <t>スベ</t>
    </rPh>
    <phoneticPr fontId="4"/>
  </si>
  <si>
    <t>中方</t>
    <rPh sb="0" eb="1">
      <t>ナカ</t>
    </rPh>
    <rPh sb="1" eb="2">
      <t>ホウ</t>
    </rPh>
    <phoneticPr fontId="4"/>
  </si>
  <si>
    <t>小貫</t>
    <rPh sb="0" eb="2">
      <t>オヌキ</t>
    </rPh>
    <phoneticPr fontId="4"/>
  </si>
  <si>
    <t>高瀬</t>
    <rPh sb="0" eb="2">
      <t>タカセ</t>
    </rPh>
    <phoneticPr fontId="4"/>
  </si>
  <si>
    <t>井崎雇用促進</t>
    <rPh sb="0" eb="2">
      <t>イサキ</t>
    </rPh>
    <rPh sb="2" eb="4">
      <t>コヨウ</t>
    </rPh>
    <rPh sb="4" eb="6">
      <t>ソクシン</t>
    </rPh>
    <phoneticPr fontId="4"/>
  </si>
  <si>
    <t>土方地区</t>
    <rPh sb="0" eb="2">
      <t>ヒジカタ</t>
    </rPh>
    <rPh sb="2" eb="4">
      <t>チク</t>
    </rPh>
    <phoneticPr fontId="4"/>
  </si>
  <si>
    <t>上土方</t>
    <rPh sb="0" eb="3">
      <t>カミヒジカタ</t>
    </rPh>
    <phoneticPr fontId="4"/>
  </si>
  <si>
    <t xml:space="preserve"> 5～9 </t>
    <phoneticPr fontId="4"/>
  </si>
  <si>
    <t xml:space="preserve"> 0～4 </t>
    <phoneticPr fontId="4"/>
  </si>
  <si>
    <t>20歳以上</t>
    <phoneticPr fontId="4"/>
  </si>
  <si>
    <t>土方</t>
    <rPh sb="0" eb="2">
      <t>ヒジカタ</t>
    </rPh>
    <phoneticPr fontId="4"/>
  </si>
  <si>
    <t>下土方</t>
    <rPh sb="0" eb="1">
      <t>シモ</t>
    </rPh>
    <rPh sb="1" eb="3">
      <t>ヒジカタ</t>
    </rPh>
    <phoneticPr fontId="4"/>
  </si>
  <si>
    <t>大坂地区</t>
    <rPh sb="0" eb="2">
      <t>オオサカ</t>
    </rPh>
    <rPh sb="2" eb="4">
      <t>チク</t>
    </rPh>
    <phoneticPr fontId="4"/>
  </si>
  <si>
    <t>大坂雇用促進</t>
    <rPh sb="0" eb="2">
      <t>オオサカ</t>
    </rPh>
    <rPh sb="2" eb="4">
      <t>コヨウ</t>
    </rPh>
    <rPh sb="4" eb="6">
      <t>ソクシン</t>
    </rPh>
    <phoneticPr fontId="4"/>
  </si>
  <si>
    <t>東 大 坂</t>
    <rPh sb="0" eb="1">
      <t>ヒガシ</t>
    </rPh>
    <rPh sb="2" eb="3">
      <t>ダイ</t>
    </rPh>
    <rPh sb="4" eb="5">
      <t>サカ</t>
    </rPh>
    <phoneticPr fontId="4"/>
  </si>
  <si>
    <t>三井</t>
    <rPh sb="0" eb="2">
      <t>ミツイ</t>
    </rPh>
    <phoneticPr fontId="4"/>
  </si>
  <si>
    <t>大坂</t>
    <rPh sb="0" eb="2">
      <t>オオサカ</t>
    </rPh>
    <phoneticPr fontId="4"/>
  </si>
  <si>
    <t xml:space="preserve"> 5～9 </t>
    <phoneticPr fontId="4"/>
  </si>
  <si>
    <t xml:space="preserve"> 0～4 </t>
    <phoneticPr fontId="4"/>
  </si>
  <si>
    <t>20歳以上</t>
    <phoneticPr fontId="4"/>
  </si>
  <si>
    <t>睦浜地区</t>
    <rPh sb="0" eb="1">
      <t>ムツ</t>
    </rPh>
    <rPh sb="1" eb="2">
      <t>ハマ</t>
    </rPh>
    <rPh sb="2" eb="4">
      <t>チク</t>
    </rPh>
    <phoneticPr fontId="4"/>
  </si>
  <si>
    <t>浜野</t>
    <rPh sb="0" eb="2">
      <t>ハマノ</t>
    </rPh>
    <phoneticPr fontId="4"/>
  </si>
  <si>
    <t>三浜</t>
    <rPh sb="0" eb="1">
      <t>ミツ</t>
    </rPh>
    <rPh sb="1" eb="2">
      <t>ハマ</t>
    </rPh>
    <phoneticPr fontId="4"/>
  </si>
  <si>
    <t>千浜地区</t>
    <rPh sb="0" eb="1">
      <t>チ</t>
    </rPh>
    <rPh sb="1" eb="2">
      <t>ハマ</t>
    </rPh>
    <rPh sb="2" eb="4">
      <t>チク</t>
    </rPh>
    <phoneticPr fontId="4"/>
  </si>
  <si>
    <t>千浜雇用促進</t>
    <rPh sb="0" eb="1">
      <t>チ</t>
    </rPh>
    <rPh sb="1" eb="2">
      <t>ハマ</t>
    </rPh>
    <rPh sb="2" eb="4">
      <t>コヨウ</t>
    </rPh>
    <rPh sb="4" eb="6">
      <t>ソクシン</t>
    </rPh>
    <phoneticPr fontId="4"/>
  </si>
  <si>
    <t>国浜</t>
    <rPh sb="0" eb="1">
      <t>クニ</t>
    </rPh>
    <rPh sb="1" eb="2">
      <t>ハマ</t>
    </rPh>
    <phoneticPr fontId="4"/>
  </si>
  <si>
    <t>千浜西</t>
    <rPh sb="0" eb="1">
      <t>チ</t>
    </rPh>
    <rPh sb="1" eb="2">
      <t>ハマ</t>
    </rPh>
    <rPh sb="2" eb="3">
      <t>ニシ</t>
    </rPh>
    <phoneticPr fontId="4"/>
  </si>
  <si>
    <t xml:space="preserve"> 5～9 </t>
    <phoneticPr fontId="4"/>
  </si>
  <si>
    <t>千浜東</t>
    <rPh sb="0" eb="1">
      <t>チ</t>
    </rPh>
    <rPh sb="1" eb="2">
      <t>ハマ</t>
    </rPh>
    <rPh sb="2" eb="3">
      <t>ヒガシ</t>
    </rPh>
    <phoneticPr fontId="4"/>
  </si>
  <si>
    <t>曽我地区</t>
    <rPh sb="0" eb="2">
      <t>ソガ</t>
    </rPh>
    <rPh sb="2" eb="4">
      <t>チク</t>
    </rPh>
    <phoneticPr fontId="4"/>
  </si>
  <si>
    <t>細沢</t>
    <rPh sb="0" eb="1">
      <t>サイ</t>
    </rPh>
    <rPh sb="1" eb="2">
      <t>サワ</t>
    </rPh>
    <phoneticPr fontId="4"/>
  </si>
  <si>
    <t>梅橋</t>
    <rPh sb="0" eb="1">
      <t>ウメ</t>
    </rPh>
    <rPh sb="1" eb="2">
      <t>ハシ</t>
    </rPh>
    <phoneticPr fontId="4"/>
  </si>
  <si>
    <t>平野</t>
    <rPh sb="0" eb="2">
      <t>ヒラノ</t>
    </rPh>
    <phoneticPr fontId="4"/>
  </si>
  <si>
    <t>篠場</t>
    <rPh sb="0" eb="2">
      <t>シノバ</t>
    </rPh>
    <phoneticPr fontId="4"/>
  </si>
  <si>
    <t>高御所</t>
    <rPh sb="0" eb="1">
      <t>コウ</t>
    </rPh>
    <rPh sb="1" eb="2">
      <t>ゴ</t>
    </rPh>
    <rPh sb="2" eb="3">
      <t>ショ</t>
    </rPh>
    <phoneticPr fontId="4"/>
  </si>
  <si>
    <t xml:space="preserve"> 5～9 </t>
    <phoneticPr fontId="4"/>
  </si>
  <si>
    <t xml:space="preserve"> 0～4 </t>
    <phoneticPr fontId="4"/>
  </si>
  <si>
    <t>20歳以上</t>
    <phoneticPr fontId="4"/>
  </si>
  <si>
    <t>領家</t>
    <rPh sb="0" eb="2">
      <t>リョウケ</t>
    </rPh>
    <phoneticPr fontId="4"/>
  </si>
  <si>
    <t>徳泉</t>
    <rPh sb="0" eb="1">
      <t>トク</t>
    </rPh>
    <rPh sb="1" eb="2">
      <t>イズミ</t>
    </rPh>
    <phoneticPr fontId="4"/>
  </si>
  <si>
    <t>原川</t>
    <rPh sb="0" eb="1">
      <t>ハラ</t>
    </rPh>
    <rPh sb="1" eb="2">
      <t>カワ</t>
    </rPh>
    <phoneticPr fontId="4"/>
  </si>
  <si>
    <t>岡津</t>
    <rPh sb="0" eb="2">
      <t>オカツ</t>
    </rPh>
    <phoneticPr fontId="4"/>
  </si>
  <si>
    <t>和田岡地区</t>
    <rPh sb="0" eb="2">
      <t>ワダ</t>
    </rPh>
    <rPh sb="2" eb="3">
      <t>オカ</t>
    </rPh>
    <rPh sb="3" eb="5">
      <t>チク</t>
    </rPh>
    <phoneticPr fontId="4"/>
  </si>
  <si>
    <t>つくしの</t>
    <phoneticPr fontId="4"/>
  </si>
  <si>
    <t>吉岡市営住宅団地</t>
    <rPh sb="0" eb="2">
      <t>ヨシオカ</t>
    </rPh>
    <rPh sb="2" eb="4">
      <t>シエイ</t>
    </rPh>
    <rPh sb="4" eb="6">
      <t>ジュウタク</t>
    </rPh>
    <rPh sb="6" eb="8">
      <t>ダンチ</t>
    </rPh>
    <phoneticPr fontId="4"/>
  </si>
  <si>
    <t xml:space="preserve"> 5～9 </t>
    <phoneticPr fontId="4"/>
  </si>
  <si>
    <t xml:space="preserve"> 0～4 </t>
    <phoneticPr fontId="4"/>
  </si>
  <si>
    <t>20歳以上</t>
    <phoneticPr fontId="4"/>
  </si>
  <si>
    <t>各和</t>
    <rPh sb="0" eb="2">
      <t>カクワ</t>
    </rPh>
    <phoneticPr fontId="4"/>
  </si>
  <si>
    <t>高田</t>
    <rPh sb="0" eb="2">
      <t>タカダ</t>
    </rPh>
    <phoneticPr fontId="4"/>
  </si>
  <si>
    <t>吉岡</t>
    <rPh sb="0" eb="2">
      <t>ヨシオカ</t>
    </rPh>
    <phoneticPr fontId="4"/>
  </si>
  <si>
    <t>桜木地区</t>
    <rPh sb="0" eb="2">
      <t>サクラギ</t>
    </rPh>
    <rPh sb="2" eb="4">
      <t>チク</t>
    </rPh>
    <phoneticPr fontId="4"/>
  </si>
  <si>
    <t>下垂木南</t>
    <rPh sb="0" eb="1">
      <t>シモ</t>
    </rPh>
    <rPh sb="1" eb="3">
      <t>タルキ</t>
    </rPh>
    <rPh sb="3" eb="4">
      <t>ミナミ</t>
    </rPh>
    <phoneticPr fontId="4"/>
  </si>
  <si>
    <t>家代の里</t>
    <rPh sb="0" eb="2">
      <t>イエシロ</t>
    </rPh>
    <rPh sb="3" eb="4">
      <t>サト</t>
    </rPh>
    <phoneticPr fontId="4"/>
  </si>
  <si>
    <t>下垂木３区</t>
    <phoneticPr fontId="4"/>
  </si>
  <si>
    <t>女</t>
    <phoneticPr fontId="4"/>
  </si>
  <si>
    <t>下垂木２区</t>
    <phoneticPr fontId="4"/>
  </si>
  <si>
    <t>富   部</t>
    <rPh sb="0" eb="1">
      <t>トミ</t>
    </rPh>
    <rPh sb="4" eb="5">
      <t>ブ</t>
    </rPh>
    <phoneticPr fontId="4"/>
  </si>
  <si>
    <t>森平</t>
    <rPh sb="0" eb="1">
      <t>モリ</t>
    </rPh>
    <rPh sb="1" eb="2">
      <t>タイ</t>
    </rPh>
    <phoneticPr fontId="4"/>
  </si>
  <si>
    <t>下垂木１区</t>
    <rPh sb="0" eb="1">
      <t>シモ</t>
    </rPh>
    <rPh sb="1" eb="2">
      <t>タ</t>
    </rPh>
    <rPh sb="2" eb="3">
      <t>キ</t>
    </rPh>
    <rPh sb="4" eb="5">
      <t>ク</t>
    </rPh>
    <phoneticPr fontId="4"/>
  </si>
  <si>
    <t>遊家</t>
    <rPh sb="0" eb="2">
      <t>ユケ</t>
    </rPh>
    <phoneticPr fontId="4"/>
  </si>
  <si>
    <t>家代</t>
    <rPh sb="0" eb="2">
      <t>イエシロ</t>
    </rPh>
    <phoneticPr fontId="4"/>
  </si>
  <si>
    <t>上垂木</t>
    <rPh sb="0" eb="1">
      <t>カミ</t>
    </rPh>
    <rPh sb="1" eb="2">
      <t>タ</t>
    </rPh>
    <rPh sb="2" eb="3">
      <t>キ</t>
    </rPh>
    <phoneticPr fontId="4"/>
  </si>
  <si>
    <t>原谷地区</t>
    <rPh sb="0" eb="2">
      <t>ハラヤ</t>
    </rPh>
    <rPh sb="2" eb="4">
      <t>チク</t>
    </rPh>
    <phoneticPr fontId="4"/>
  </si>
  <si>
    <t>サングリーン</t>
    <phoneticPr fontId="4"/>
  </si>
  <si>
    <t>本 郷 南</t>
    <rPh sb="0" eb="1">
      <t>ホン</t>
    </rPh>
    <rPh sb="2" eb="3">
      <t>ゴウ</t>
    </rPh>
    <rPh sb="4" eb="5">
      <t>ミナミ</t>
    </rPh>
    <phoneticPr fontId="4"/>
  </si>
  <si>
    <t>西山</t>
    <rPh sb="0" eb="2">
      <t>ニシヤマ</t>
    </rPh>
    <phoneticPr fontId="4"/>
  </si>
  <si>
    <t>幡鎌</t>
    <rPh sb="0" eb="2">
      <t>ハタカマ</t>
    </rPh>
    <phoneticPr fontId="4"/>
  </si>
  <si>
    <t>細谷</t>
    <rPh sb="0" eb="2">
      <t>ホソヤ</t>
    </rPh>
    <phoneticPr fontId="4"/>
  </si>
  <si>
    <t>本郷東</t>
    <rPh sb="0" eb="2">
      <t>ホンゴウ</t>
    </rPh>
    <rPh sb="2" eb="3">
      <t>ヒガシ</t>
    </rPh>
    <phoneticPr fontId="4"/>
  </si>
  <si>
    <t>本郷西</t>
    <rPh sb="0" eb="2">
      <t>ホンゴウ</t>
    </rPh>
    <rPh sb="2" eb="3">
      <t>ニシ</t>
    </rPh>
    <phoneticPr fontId="4"/>
  </si>
  <si>
    <t>原田地区</t>
    <rPh sb="0" eb="2">
      <t>ハラダ</t>
    </rPh>
    <rPh sb="2" eb="4">
      <t>チク</t>
    </rPh>
    <phoneticPr fontId="4"/>
  </si>
  <si>
    <t>田代・柚葉
明ヶ島</t>
    <rPh sb="0" eb="2">
      <t>タシロ</t>
    </rPh>
    <rPh sb="3" eb="4">
      <t>ユズ</t>
    </rPh>
    <rPh sb="4" eb="5">
      <t>ハ</t>
    </rPh>
    <rPh sb="6" eb="7">
      <t>ミョウ</t>
    </rPh>
    <rPh sb="8" eb="9">
      <t>シマ</t>
    </rPh>
    <phoneticPr fontId="4"/>
  </si>
  <si>
    <t>上西之谷</t>
    <rPh sb="0" eb="4">
      <t>カミニシノヤ</t>
    </rPh>
    <phoneticPr fontId="4"/>
  </si>
  <si>
    <t>中西之谷</t>
    <rPh sb="0" eb="4">
      <t>ナカニシノヤ</t>
    </rPh>
    <phoneticPr fontId="4"/>
  </si>
  <si>
    <t>久居島</t>
    <rPh sb="0" eb="3">
      <t>ヒサイジマ</t>
    </rPh>
    <phoneticPr fontId="4"/>
  </si>
  <si>
    <t>平島</t>
    <rPh sb="0" eb="2">
      <t>ヒラシマ</t>
    </rPh>
    <phoneticPr fontId="4"/>
  </si>
  <si>
    <t xml:space="preserve"> 5～9 </t>
    <phoneticPr fontId="4"/>
  </si>
  <si>
    <t>正道</t>
    <rPh sb="0" eb="2">
      <t>マサミチ</t>
    </rPh>
    <phoneticPr fontId="4"/>
  </si>
  <si>
    <t>高山</t>
    <rPh sb="0" eb="2">
      <t>タカヤマ</t>
    </rPh>
    <phoneticPr fontId="4"/>
  </si>
  <si>
    <t>栃原</t>
    <rPh sb="0" eb="2">
      <t>トチバラ</t>
    </rPh>
    <phoneticPr fontId="4"/>
  </si>
  <si>
    <t>桑地</t>
    <rPh sb="0" eb="1">
      <t>クワ</t>
    </rPh>
    <rPh sb="1" eb="2">
      <t>チ</t>
    </rPh>
    <phoneticPr fontId="4"/>
  </si>
  <si>
    <t>寺島</t>
    <rPh sb="0" eb="2">
      <t>テラシマ</t>
    </rPh>
    <phoneticPr fontId="4"/>
  </si>
  <si>
    <t>原泉地区</t>
  </si>
  <si>
    <t>孕丹</t>
    <rPh sb="0" eb="1">
      <t>ハラ</t>
    </rPh>
    <rPh sb="1" eb="2">
      <t>タン</t>
    </rPh>
    <phoneticPr fontId="4"/>
  </si>
  <si>
    <t>20歳以上</t>
    <phoneticPr fontId="4"/>
  </si>
  <si>
    <t>泉</t>
    <rPh sb="0" eb="1">
      <t>イズミ</t>
    </rPh>
    <phoneticPr fontId="4"/>
  </si>
  <si>
    <t>居尻</t>
    <rPh sb="0" eb="2">
      <t>イジリ</t>
    </rPh>
    <phoneticPr fontId="4"/>
  </si>
  <si>
    <t>萩間</t>
    <rPh sb="0" eb="2">
      <t>ハギマ</t>
    </rPh>
    <phoneticPr fontId="4"/>
  </si>
  <si>
    <t>大和田</t>
  </si>
  <si>
    <t>西郷地区</t>
  </si>
  <si>
    <t>花屋敷</t>
    <rPh sb="0" eb="3">
      <t>ハナヤシキ</t>
    </rPh>
    <phoneticPr fontId="4"/>
  </si>
  <si>
    <t>五明</t>
  </si>
  <si>
    <t xml:space="preserve"> 0～4 </t>
    <phoneticPr fontId="4"/>
  </si>
  <si>
    <t>長間</t>
  </si>
  <si>
    <t>滝ノ谷</t>
  </si>
  <si>
    <t>美人ヶ谷</t>
  </si>
  <si>
    <t>石ヶ谷</t>
    <phoneticPr fontId="4"/>
  </si>
  <si>
    <t>石畑</t>
  </si>
  <si>
    <t>構江</t>
  </si>
  <si>
    <t>方ノ橋</t>
    <phoneticPr fontId="4"/>
  </si>
  <si>
    <t>小市</t>
  </si>
  <si>
    <t>倉真地区</t>
  </si>
  <si>
    <t>倉真７区</t>
    <phoneticPr fontId="4"/>
  </si>
  <si>
    <t>倉真６区</t>
    <phoneticPr fontId="4"/>
  </si>
  <si>
    <t>倉真５区</t>
    <phoneticPr fontId="4"/>
  </si>
  <si>
    <t>倉真４区</t>
    <phoneticPr fontId="4"/>
  </si>
  <si>
    <t>倉真３区</t>
    <phoneticPr fontId="4"/>
  </si>
  <si>
    <t>倉真２区</t>
    <phoneticPr fontId="4"/>
  </si>
  <si>
    <t>倉真１区</t>
    <phoneticPr fontId="4"/>
  </si>
  <si>
    <t>城北地区</t>
  </si>
  <si>
    <t>下西郷西</t>
    <rPh sb="0" eb="3">
      <t>シモサイゴウ</t>
    </rPh>
    <rPh sb="3" eb="4">
      <t>ニシ</t>
    </rPh>
    <phoneticPr fontId="4"/>
  </si>
  <si>
    <t>下西郷</t>
    <rPh sb="0" eb="3">
      <t>シモサイゴウ</t>
    </rPh>
    <phoneticPr fontId="4"/>
  </si>
  <si>
    <t>弥生町</t>
    <rPh sb="0" eb="3">
      <t>ヤヨイチョウ</t>
    </rPh>
    <phoneticPr fontId="4"/>
  </si>
  <si>
    <t>城北町</t>
    <rPh sb="0" eb="3">
      <t>ジョウホクチョウ</t>
    </rPh>
    <phoneticPr fontId="4"/>
  </si>
  <si>
    <t>下西郷雇用促進</t>
    <phoneticPr fontId="4"/>
  </si>
  <si>
    <t>北門</t>
  </si>
  <si>
    <t>粟本地区</t>
  </si>
  <si>
    <t>葛ヶ丘</t>
    <phoneticPr fontId="4"/>
  </si>
  <si>
    <t>初馬</t>
  </si>
  <si>
    <t>水垂</t>
  </si>
  <si>
    <t>東山地区</t>
  </si>
  <si>
    <t>東山</t>
  </si>
  <si>
    <t>日坂地区</t>
  </si>
  <si>
    <t>佐夜鹿</t>
    <phoneticPr fontId="4"/>
  </si>
  <si>
    <t>大野</t>
  </si>
  <si>
    <t>川向</t>
  </si>
  <si>
    <t>御林</t>
  </si>
  <si>
    <t>沓掛</t>
  </si>
  <si>
    <t>本町</t>
  </si>
  <si>
    <t>下町</t>
  </si>
  <si>
    <t>古宮</t>
  </si>
  <si>
    <t>東山口地区</t>
  </si>
  <si>
    <t>池下雇用促進</t>
  </si>
  <si>
    <t>木割</t>
    <rPh sb="0" eb="1">
      <t>キ</t>
    </rPh>
    <rPh sb="1" eb="2">
      <t>ワリ</t>
    </rPh>
    <phoneticPr fontId="4"/>
  </si>
  <si>
    <t>千羽</t>
    <rPh sb="0" eb="2">
      <t>センバ</t>
    </rPh>
    <phoneticPr fontId="4"/>
  </si>
  <si>
    <t>山鼻</t>
    <rPh sb="0" eb="2">
      <t>ヤマハナ</t>
    </rPh>
    <phoneticPr fontId="4"/>
  </si>
  <si>
    <t>牛頭</t>
    <rPh sb="0" eb="1">
      <t>ウシ</t>
    </rPh>
    <rPh sb="1" eb="2">
      <t>アタマ</t>
    </rPh>
    <phoneticPr fontId="4"/>
  </si>
  <si>
    <t>池下</t>
    <rPh sb="0" eb="2">
      <t>イケシタ</t>
    </rPh>
    <phoneticPr fontId="4"/>
  </si>
  <si>
    <t>原子</t>
    <rPh sb="0" eb="2">
      <t>ハラコ</t>
    </rPh>
    <phoneticPr fontId="4"/>
  </si>
  <si>
    <t>新田</t>
    <rPh sb="0" eb="2">
      <t>シンデン</t>
    </rPh>
    <phoneticPr fontId="4"/>
  </si>
  <si>
    <t>本所</t>
  </si>
  <si>
    <t>伊達方</t>
  </si>
  <si>
    <t xml:space="preserve"> 5～9 </t>
    <phoneticPr fontId="4"/>
  </si>
  <si>
    <t>寺ヶ谷</t>
  </si>
  <si>
    <t>塩井川原</t>
  </si>
  <si>
    <t>影森</t>
  </si>
  <si>
    <t>海老名</t>
  </si>
  <si>
    <t>宮村</t>
  </si>
  <si>
    <t>西山口地区</t>
  </si>
  <si>
    <t>金城</t>
  </si>
  <si>
    <t>青葉台</t>
  </si>
  <si>
    <t>葛川</t>
  </si>
  <si>
    <t>成滝</t>
  </si>
  <si>
    <t>宮脇</t>
  </si>
  <si>
    <t>薗ヶ谷</t>
  </si>
  <si>
    <t>満水</t>
  </si>
  <si>
    <t>上内田地区</t>
    <phoneticPr fontId="4"/>
  </si>
  <si>
    <t>城山</t>
  </si>
  <si>
    <t>大谷</t>
  </si>
  <si>
    <t>岩井寺</t>
  </si>
  <si>
    <t>子隣</t>
  </si>
  <si>
    <t>和田</t>
  </si>
  <si>
    <t>上板沢</t>
  </si>
  <si>
    <t>下板沢</t>
  </si>
  <si>
    <t>段金谷</t>
  </si>
  <si>
    <t>五百済</t>
  </si>
  <si>
    <t>桶田</t>
  </si>
  <si>
    <t>西南郷地区</t>
    <phoneticPr fontId="4"/>
  </si>
  <si>
    <t>結縁寺</t>
  </si>
  <si>
    <t>神代地</t>
  </si>
  <si>
    <t>亀の甲</t>
  </si>
  <si>
    <t>久保</t>
  </si>
  <si>
    <t>下俣</t>
  </si>
  <si>
    <t>南郷地区</t>
    <phoneticPr fontId="4"/>
  </si>
  <si>
    <t>紅葉台</t>
    <rPh sb="0" eb="3">
      <t>コウヨウダイ</t>
    </rPh>
    <phoneticPr fontId="4"/>
  </si>
  <si>
    <t>葵町</t>
    <rPh sb="0" eb="2">
      <t>アオイチョウ</t>
    </rPh>
    <phoneticPr fontId="4"/>
  </si>
  <si>
    <t>矢崎</t>
  </si>
  <si>
    <t>緑ヶ丘第二</t>
    <rPh sb="3" eb="4">
      <t>ダイ</t>
    </rPh>
    <phoneticPr fontId="4"/>
  </si>
  <si>
    <t>緑ヶ丘第一</t>
    <rPh sb="3" eb="4">
      <t>ダイ</t>
    </rPh>
    <phoneticPr fontId="4"/>
  </si>
  <si>
    <t>新道</t>
  </si>
  <si>
    <t>上張</t>
  </si>
  <si>
    <t>杉谷南</t>
    <rPh sb="0" eb="2">
      <t>スギヤ</t>
    </rPh>
    <rPh sb="2" eb="3">
      <t>ミナミ</t>
    </rPh>
    <phoneticPr fontId="4"/>
  </si>
  <si>
    <t>杉谷</t>
  </si>
  <si>
    <t>掛川第五地区</t>
  </si>
  <si>
    <t>秋葉路</t>
    <rPh sb="0" eb="3">
      <t>アキハミチ</t>
    </rPh>
    <phoneticPr fontId="4"/>
  </si>
  <si>
    <t>男</t>
    <rPh sb="0" eb="1">
      <t>オトコ</t>
    </rPh>
    <phoneticPr fontId="4"/>
  </si>
  <si>
    <t>七日町</t>
  </si>
  <si>
    <t>長谷</t>
  </si>
  <si>
    <t>末広町</t>
  </si>
  <si>
    <t>橘町</t>
  </si>
  <si>
    <t>鳥居町</t>
  </si>
  <si>
    <t>秋葉通り</t>
  </si>
  <si>
    <t>上屋敷</t>
  </si>
  <si>
    <t>20歳以上</t>
    <phoneticPr fontId="4"/>
  </si>
  <si>
    <t>二瀬川</t>
    <rPh sb="0" eb="3">
      <t>フタセガワ</t>
    </rPh>
    <phoneticPr fontId="4"/>
  </si>
  <si>
    <t>掛川第四地区</t>
  </si>
  <si>
    <t>城西</t>
  </si>
  <si>
    <t>掛川第三地区</t>
  </si>
  <si>
    <t>中央高町</t>
  </si>
  <si>
    <t>中央三丁目</t>
  </si>
  <si>
    <t>中央二丁目</t>
  </si>
  <si>
    <t>中央一丁目</t>
  </si>
  <si>
    <t>小鷹町</t>
  </si>
  <si>
    <t>十九首</t>
  </si>
  <si>
    <t>下俣町</t>
  </si>
  <si>
    <t>十王</t>
  </si>
  <si>
    <t>瓦町</t>
  </si>
  <si>
    <t>西町</t>
  </si>
  <si>
    <t xml:space="preserve"> 0～4 </t>
    <phoneticPr fontId="4"/>
  </si>
  <si>
    <t>研屋町</t>
  </si>
  <si>
    <t>掛川第二地区</t>
  </si>
  <si>
    <t>城内</t>
  </si>
  <si>
    <t>松尾</t>
    <phoneticPr fontId="4"/>
  </si>
  <si>
    <t>大手町</t>
  </si>
  <si>
    <t>連雀</t>
  </si>
  <si>
    <t>緑町</t>
  </si>
  <si>
    <t xml:space="preserve"> 5～9 </t>
    <phoneticPr fontId="4"/>
  </si>
  <si>
    <t xml:space="preserve"> 0～4 </t>
    <phoneticPr fontId="4"/>
  </si>
  <si>
    <t>中町</t>
  </si>
  <si>
    <t>紺屋町</t>
  </si>
  <si>
    <t>栄町</t>
  </si>
  <si>
    <t>掛川第一地区</t>
    <phoneticPr fontId="4"/>
  </si>
  <si>
    <t>旭ヶ丘</t>
    <phoneticPr fontId="4"/>
  </si>
  <si>
    <t>旭町</t>
  </si>
  <si>
    <t>神明町</t>
  </si>
  <si>
    <t>六軒町</t>
  </si>
  <si>
    <t>道神町</t>
  </si>
  <si>
    <t>新町</t>
  </si>
  <si>
    <t>喜町</t>
  </si>
  <si>
    <t>塩町</t>
  </si>
  <si>
    <t>肴町</t>
    <phoneticPr fontId="4"/>
  </si>
  <si>
    <t>仁藤町</t>
  </si>
  <si>
    <t>（平成30年3月31日現在）</t>
    <rPh sb="1" eb="3">
      <t>ヘイセイ</t>
    </rPh>
    <rPh sb="5" eb="6">
      <t>ネン</t>
    </rPh>
    <rPh sb="7" eb="8">
      <t>ガツ</t>
    </rPh>
    <rPh sb="10" eb="11">
      <t>ヒ</t>
    </rPh>
    <rPh sb="11" eb="13">
      <t>ゲンザイ</t>
    </rPh>
    <phoneticPr fontId="4"/>
  </si>
  <si>
    <t>６　行政区別世帯数・５歳階級別人口（外国人を含む）</t>
    <phoneticPr fontId="4"/>
  </si>
  <si>
    <t>　　</t>
    <phoneticPr fontId="4"/>
  </si>
  <si>
    <t>　資料：企画政策課</t>
    <rPh sb="4" eb="6">
      <t>キカク</t>
    </rPh>
    <rPh sb="6" eb="8">
      <t>セイサク</t>
    </rPh>
    <rPh sb="8" eb="9">
      <t>カ</t>
    </rPh>
    <phoneticPr fontId="4"/>
  </si>
  <si>
    <t>-</t>
    <phoneticPr fontId="4"/>
  </si>
  <si>
    <t>構成比（％）</t>
    <rPh sb="0" eb="3">
      <t>コウセイヒ</t>
    </rPh>
    <phoneticPr fontId="4"/>
  </si>
  <si>
    <t>大須賀第三地区</t>
    <rPh sb="0" eb="3">
      <t>オオスカ</t>
    </rPh>
    <rPh sb="3" eb="5">
      <t>ダイサン</t>
    </rPh>
    <rPh sb="5" eb="7">
      <t>チク</t>
    </rPh>
    <phoneticPr fontId="4"/>
  </si>
  <si>
    <t>大須賀第二地区</t>
    <rPh sb="0" eb="3">
      <t>オオスカ</t>
    </rPh>
    <rPh sb="3" eb="5">
      <t>ダイニ</t>
    </rPh>
    <rPh sb="5" eb="7">
      <t>チク</t>
    </rPh>
    <phoneticPr fontId="4"/>
  </si>
  <si>
    <t>大須賀第一地区</t>
    <rPh sb="0" eb="3">
      <t>オオスカ</t>
    </rPh>
    <rPh sb="3" eb="5">
      <t>ダイイチ</t>
    </rPh>
    <rPh sb="5" eb="7">
      <t>チク</t>
    </rPh>
    <phoneticPr fontId="4"/>
  </si>
  <si>
    <t xml:space="preserve"> 中 地区</t>
    <rPh sb="1" eb="2">
      <t>ナカ</t>
    </rPh>
    <rPh sb="3" eb="5">
      <t>チク</t>
    </rPh>
    <phoneticPr fontId="4"/>
  </si>
  <si>
    <t>佐束地区</t>
    <rPh sb="0" eb="1">
      <t>サ</t>
    </rPh>
    <rPh sb="1" eb="2">
      <t>ツカ</t>
    </rPh>
    <rPh sb="2" eb="4">
      <t>チク</t>
    </rPh>
    <phoneticPr fontId="4"/>
  </si>
  <si>
    <t>曽我地区</t>
  </si>
  <si>
    <t>和田岡地区</t>
  </si>
  <si>
    <t>桜木地区</t>
  </si>
  <si>
    <t>原谷地区</t>
  </si>
  <si>
    <t>原田地区</t>
  </si>
  <si>
    <t>上内田地区</t>
  </si>
  <si>
    <t>西南郷地区</t>
  </si>
  <si>
    <t>南郷地区</t>
  </si>
  <si>
    <t>第五地区</t>
  </si>
  <si>
    <t>第四地区</t>
  </si>
  <si>
    <t>第三地区</t>
  </si>
  <si>
    <t>第二地区</t>
  </si>
  <si>
    <t>第一地区</t>
  </si>
  <si>
    <t>(65歳以上)</t>
    <phoneticPr fontId="4"/>
  </si>
  <si>
    <t>（16～22歳）</t>
  </si>
  <si>
    <t>（６～15歳）</t>
  </si>
  <si>
    <t>（０～５歳）</t>
  </si>
  <si>
    <t>地　区</t>
    <rPh sb="0" eb="1">
      <t>チ</t>
    </rPh>
    <rPh sb="2" eb="3">
      <t>ク</t>
    </rPh>
    <phoneticPr fontId="4"/>
  </si>
  <si>
    <t>高等教育対象人口</t>
  </si>
  <si>
    <t>義務教育就学人口</t>
  </si>
  <si>
    <t>老年人口</t>
  </si>
  <si>
    <t>　労働力人口 （16～64歳）</t>
  </si>
  <si>
    <t>年少人口</t>
  </si>
  <si>
    <t>乳幼児人口</t>
    <phoneticPr fontId="4"/>
  </si>
  <si>
    <t>地区別
人口計</t>
    <rPh sb="6" eb="7">
      <t>ケイ</t>
    </rPh>
    <phoneticPr fontId="4"/>
  </si>
  <si>
    <t>区　分</t>
    <rPh sb="0" eb="1">
      <t>ク</t>
    </rPh>
    <rPh sb="2" eb="3">
      <t>ブン</t>
    </rPh>
    <phoneticPr fontId="4"/>
  </si>
  <si>
    <t>（平成30年3月31日現在）（単位：人）</t>
    <phoneticPr fontId="3"/>
  </si>
  <si>
    <r>
      <t>７　地区別・年齢階級別人口</t>
    </r>
    <r>
      <rPr>
        <b/>
        <sz val="11.95"/>
        <rFont val="ＭＳ ゴシック"/>
        <family val="3"/>
        <charset val="128"/>
      </rPr>
      <t>（外国人を含む）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</si>
</sst>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#,##0_);[Red]\(#,##0\)"/>
    <numFmt numFmtId="177" formatCode="#,##0.0_ "/>
    <numFmt numFmtId="178" formatCode="0_);[Red]\(0\)"/>
    <numFmt numFmtId="179" formatCode="#,##0_ "/>
    <numFmt numFmtId="180" formatCode="0;&quot;△ &quot;0"/>
    <numFmt numFmtId="181" formatCode="#,##0;&quot;△ &quot;#,##0"/>
    <numFmt numFmtId="182" formatCode="#,##0.0_ ;[Red]\-#,##0.0\ "/>
    <numFmt numFmtId="183" formatCode="#,##0.0_);[Red]\(#,##0.0\)"/>
    <numFmt numFmtId="184" formatCode="#,##0.0_);\(#,##0.0\)"/>
    <numFmt numFmtId="185" formatCode="#,##0.0;&quot;△ &quot;#,##0.0"/>
    <numFmt numFmtId="186" formatCode="#,##0.0;[Red]\-#,##0.0"/>
  </numFmts>
  <fonts count="26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0.45"/>
      <color indexed="8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0.45"/>
      <name val="ＭＳ ゴシック"/>
      <family val="3"/>
      <charset val="128"/>
    </font>
    <font>
      <sz val="9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Verdana"/>
      <family val="2"/>
    </font>
    <font>
      <sz val="10.050000000000001"/>
      <name val="ＭＳ Ｐゴシック"/>
      <family val="3"/>
      <charset val="128"/>
    </font>
    <font>
      <sz val="10.45"/>
      <name val="Verdana"/>
      <family val="2"/>
    </font>
    <font>
      <sz val="9"/>
      <name val="ＭＳ Ｐゴシック"/>
      <family val="3"/>
      <charset val="128"/>
    </font>
    <font>
      <sz val="8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游ゴシック"/>
      <family val="2"/>
      <scheme val="minor"/>
    </font>
    <font>
      <vertAlign val="superscript"/>
      <sz val="8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0.45"/>
      <name val="ＭＳ ゴシック"/>
      <family val="3"/>
      <charset val="128"/>
    </font>
    <font>
      <b/>
      <sz val="10"/>
      <name val="HGPｺﾞｼｯｸE"/>
      <family val="3"/>
      <charset val="128"/>
    </font>
    <font>
      <b/>
      <sz val="9"/>
      <name val="ＭＳ ゴシック"/>
      <family val="3"/>
      <charset val="128"/>
    </font>
    <font>
      <b/>
      <sz val="10.45"/>
      <color indexed="8"/>
      <name val="ＭＳ ゴシック"/>
      <family val="3"/>
      <charset val="128"/>
    </font>
    <font>
      <sz val="10.5"/>
      <name val="ＭＳ ゴシック"/>
      <family val="3"/>
      <charset val="128"/>
    </font>
    <font>
      <b/>
      <sz val="11.95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dotted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tted">
        <color indexed="8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8"/>
      </right>
      <top style="hair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dotted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hair">
        <color indexed="64"/>
      </left>
      <right style="thin">
        <color indexed="8"/>
      </right>
      <top style="hair">
        <color indexed="64"/>
      </top>
      <bottom/>
      <diagonal/>
    </border>
    <border>
      <left style="dotted">
        <color indexed="8"/>
      </left>
      <right style="thin">
        <color indexed="64"/>
      </right>
      <top style="hair">
        <color indexed="64"/>
      </top>
      <bottom/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 style="hair">
        <color indexed="64"/>
      </left>
      <right style="thin">
        <color indexed="8"/>
      </right>
      <top/>
      <bottom style="thin">
        <color indexed="64"/>
      </bottom>
      <diagonal/>
    </border>
    <border>
      <left style="dotted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dotted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dotted">
        <color indexed="8"/>
      </left>
      <right style="thin">
        <color indexed="8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8"/>
      </left>
      <right style="thin">
        <color indexed="8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 style="dotted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hair">
        <color indexed="64"/>
      </top>
      <bottom/>
      <diagonal/>
    </border>
    <border>
      <left style="dotted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tted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tted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dotted">
        <color indexed="64"/>
      </right>
      <top style="thin">
        <color indexed="8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8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8"/>
      </right>
      <top style="dotted">
        <color indexed="64"/>
      </top>
      <bottom style="thin">
        <color indexed="64"/>
      </bottom>
      <diagonal/>
    </border>
    <border>
      <left/>
      <right style="thin">
        <color indexed="8"/>
      </right>
      <top style="dotted">
        <color indexed="64"/>
      </top>
      <bottom style="medium">
        <color indexed="64"/>
      </bottom>
      <diagonal/>
    </border>
    <border>
      <left style="thin">
        <color indexed="8"/>
      </left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8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dotted">
        <color indexed="64"/>
      </bottom>
      <diagonal/>
    </border>
    <border>
      <left/>
      <right style="thin">
        <color indexed="8"/>
      </right>
      <top style="dotted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dotted">
        <color indexed="8"/>
      </bottom>
      <diagonal/>
    </border>
    <border>
      <left/>
      <right style="thin">
        <color indexed="8"/>
      </right>
      <top style="dotted">
        <color indexed="8"/>
      </top>
      <bottom style="double">
        <color indexed="8"/>
      </bottom>
      <diagonal/>
    </border>
    <border>
      <left style="thin">
        <color indexed="8"/>
      </left>
      <right/>
      <top style="dotted">
        <color indexed="8"/>
      </top>
      <bottom style="double">
        <color indexed="8"/>
      </bottom>
      <diagonal/>
    </border>
    <border>
      <left/>
      <right style="dotted">
        <color indexed="64"/>
      </right>
      <top style="dotted">
        <color indexed="8"/>
      </top>
      <bottom style="double">
        <color indexed="8"/>
      </bottom>
      <diagonal/>
    </border>
    <border>
      <left style="dotted">
        <color indexed="64"/>
      </left>
      <right style="thin">
        <color indexed="64"/>
      </right>
      <top style="dotted">
        <color indexed="8"/>
      </top>
      <bottom style="double">
        <color indexed="8"/>
      </bottom>
      <diagonal/>
    </border>
    <border>
      <left/>
      <right/>
      <top style="dotted">
        <color indexed="8"/>
      </top>
      <bottom style="double">
        <color indexed="8"/>
      </bottom>
      <diagonal/>
    </border>
    <border>
      <left style="dotted">
        <color indexed="64"/>
      </left>
      <right/>
      <top style="dotted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medium">
        <color indexed="8"/>
      </bottom>
      <diagonal/>
    </border>
    <border>
      <left/>
      <right/>
      <top style="double">
        <color indexed="8"/>
      </top>
      <bottom style="medium">
        <color indexed="8"/>
      </bottom>
      <diagonal/>
    </border>
    <border>
      <left style="dotted">
        <color indexed="64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/>
      <top style="double">
        <color indexed="8"/>
      </top>
      <bottom style="medium">
        <color indexed="8"/>
      </bottom>
      <diagonal/>
    </border>
    <border>
      <left style="dotted">
        <color indexed="64"/>
      </left>
      <right/>
      <top style="double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dashed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8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/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/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ashed">
        <color indexed="64"/>
      </right>
      <top/>
      <bottom style="double">
        <color indexed="64"/>
      </bottom>
      <diagonal/>
    </border>
    <border>
      <left/>
      <right style="dashed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ashed">
        <color indexed="64"/>
      </right>
      <top style="double">
        <color indexed="64"/>
      </top>
      <bottom style="double">
        <color indexed="64"/>
      </bottom>
      <diagonal/>
    </border>
    <border>
      <left/>
      <right style="dashed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8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ouble">
        <color indexed="8"/>
      </top>
      <bottom style="medium">
        <color indexed="64"/>
      </bottom>
      <diagonal/>
    </border>
    <border>
      <left/>
      <right/>
      <top style="double">
        <color indexed="8"/>
      </top>
      <bottom style="medium">
        <color indexed="64"/>
      </bottom>
      <diagonal/>
    </border>
    <border>
      <left style="dashed">
        <color indexed="8"/>
      </left>
      <right style="medium">
        <color indexed="64"/>
      </right>
      <top style="double">
        <color indexed="8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8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double">
        <color indexed="8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dotted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double">
        <color indexed="64"/>
      </bottom>
      <diagonal/>
    </border>
    <border>
      <left style="dashed">
        <color indexed="64"/>
      </left>
      <right/>
      <top style="double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8"/>
      </top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 style="thin">
        <color indexed="8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8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8"/>
      </top>
      <bottom style="dotted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dotted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8"/>
      </top>
      <bottom/>
      <diagonal/>
    </border>
    <border>
      <left/>
      <right style="dotted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dotted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dotted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8"/>
      </left>
      <right/>
      <top style="double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</borders>
  <cellStyleXfs count="5">
    <xf numFmtId="0" fontId="0" fillId="0" borderId="0"/>
    <xf numFmtId="0" fontId="2" fillId="0" borderId="0"/>
    <xf numFmtId="38" fontId="4" fillId="0" borderId="0" applyFont="0" applyFill="0" applyBorder="0" applyAlignment="0" applyProtection="0"/>
    <xf numFmtId="0" fontId="4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70">
    <xf numFmtId="0" fontId="0" fillId="0" borderId="0" xfId="0"/>
    <xf numFmtId="179" fontId="6" fillId="2" borderId="0" xfId="1" applyNumberFormat="1" applyFont="1" applyFill="1" applyBorder="1" applyAlignment="1">
      <alignment horizontal="right"/>
    </xf>
    <xf numFmtId="0" fontId="5" fillId="2" borderId="0" xfId="1" applyFont="1" applyFill="1" applyBorder="1" applyAlignment="1">
      <alignment shrinkToFit="1"/>
    </xf>
    <xf numFmtId="176" fontId="6" fillId="2" borderId="0" xfId="1" applyNumberFormat="1" applyFont="1" applyFill="1" applyBorder="1" applyAlignment="1">
      <alignment horizontal="right"/>
    </xf>
    <xf numFmtId="0" fontId="8" fillId="2" borderId="0" xfId="1" applyFont="1" applyFill="1"/>
    <xf numFmtId="0" fontId="6" fillId="2" borderId="0" xfId="1" applyFont="1" applyFill="1"/>
    <xf numFmtId="0" fontId="6" fillId="2" borderId="3" xfId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7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9" xfId="1" applyFont="1" applyFill="1" applyBorder="1" applyAlignment="1">
      <alignment horizontal="distributed" justifyLastLine="1"/>
    </xf>
    <xf numFmtId="0" fontId="6" fillId="2" borderId="10" xfId="1" applyFont="1" applyFill="1" applyBorder="1" applyAlignment="1">
      <alignment horizontal="distributed" justifyLastLine="1"/>
    </xf>
    <xf numFmtId="0" fontId="9" fillId="2" borderId="9" xfId="1" applyFont="1" applyFill="1" applyBorder="1" applyAlignment="1">
      <alignment horizontal="center" vertical="center"/>
    </xf>
    <xf numFmtId="0" fontId="17" fillId="2" borderId="9" xfId="1" applyFont="1" applyFill="1" applyBorder="1" applyAlignment="1">
      <alignment horizontal="center"/>
    </xf>
    <xf numFmtId="0" fontId="9" fillId="2" borderId="11" xfId="1" applyFont="1" applyFill="1" applyBorder="1" applyAlignment="1">
      <alignment horizontal="center"/>
    </xf>
    <xf numFmtId="0" fontId="6" fillId="2" borderId="11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7" xfId="1" applyFont="1" applyFill="1" applyBorder="1"/>
    <xf numFmtId="0" fontId="7" fillId="2" borderId="0" xfId="1" applyFont="1" applyFill="1" applyAlignment="1">
      <alignment vertical="center"/>
    </xf>
    <xf numFmtId="0" fontId="6" fillId="2" borderId="0" xfId="1" applyFont="1" applyFill="1" applyBorder="1" applyAlignment="1"/>
    <xf numFmtId="183" fontId="6" fillId="2" borderId="0" xfId="1" applyNumberFormat="1" applyFont="1" applyFill="1" applyBorder="1" applyAlignment="1"/>
    <xf numFmtId="181" fontId="6" fillId="2" borderId="0" xfId="1" applyNumberFormat="1" applyFont="1" applyFill="1" applyBorder="1" applyAlignment="1"/>
    <xf numFmtId="3" fontId="6" fillId="2" borderId="0" xfId="1" applyNumberFormat="1" applyFont="1" applyFill="1" applyBorder="1" applyAlignment="1"/>
    <xf numFmtId="179" fontId="6" fillId="2" borderId="0" xfId="1" applyNumberFormat="1" applyFont="1" applyFill="1" applyBorder="1" applyAlignment="1"/>
    <xf numFmtId="176" fontId="6" fillId="2" borderId="0" xfId="1" applyNumberFormat="1" applyFont="1" applyFill="1" applyBorder="1" applyAlignment="1"/>
    <xf numFmtId="183" fontId="6" fillId="2" borderId="0" xfId="1" applyNumberFormat="1" applyFont="1" applyFill="1" applyBorder="1" applyAlignment="1">
      <alignment horizontal="left"/>
    </xf>
    <xf numFmtId="180" fontId="6" fillId="2" borderId="0" xfId="1" applyNumberFormat="1" applyFont="1" applyFill="1" applyBorder="1" applyAlignment="1"/>
    <xf numFmtId="0" fontId="7" fillId="2" borderId="0" xfId="1" applyFont="1" applyFill="1" applyBorder="1" applyAlignment="1">
      <alignment horizontal="left"/>
    </xf>
    <xf numFmtId="0" fontId="6" fillId="2" borderId="0" xfId="1" applyFont="1" applyFill="1" applyAlignment="1"/>
    <xf numFmtId="0" fontId="6" fillId="2" borderId="2" xfId="1" applyFont="1" applyFill="1" applyBorder="1"/>
    <xf numFmtId="0" fontId="6" fillId="2" borderId="65" xfId="1" applyFont="1" applyFill="1" applyBorder="1" applyAlignment="1">
      <alignment horizontal="distributed" vertical="center" justifyLastLine="1"/>
    </xf>
    <xf numFmtId="0" fontId="6" fillId="2" borderId="66" xfId="1" applyFont="1" applyFill="1" applyBorder="1" applyAlignment="1">
      <alignment horizontal="distributed" vertical="center" justifyLastLine="1"/>
    </xf>
    <xf numFmtId="0" fontId="6" fillId="2" borderId="0" xfId="1" applyFont="1" applyFill="1" applyBorder="1" applyAlignment="1">
      <alignment vertical="center" justifyLastLine="1"/>
    </xf>
    <xf numFmtId="0" fontId="6" fillId="2" borderId="0" xfId="1" applyFont="1" applyFill="1" applyBorder="1" applyAlignment="1">
      <alignment horizontal="distributed" justifyLastLine="1"/>
    </xf>
    <xf numFmtId="0" fontId="6" fillId="2" borderId="9" xfId="1" applyFont="1" applyFill="1" applyBorder="1" applyAlignment="1">
      <alignment horizontal="distributed" vertical="center" justifyLastLine="1"/>
    </xf>
    <xf numFmtId="0" fontId="6" fillId="2" borderId="9" xfId="1" applyFont="1" applyFill="1" applyBorder="1" applyAlignment="1">
      <alignment horizontal="center" vertical="center"/>
    </xf>
    <xf numFmtId="0" fontId="6" fillId="2" borderId="75" xfId="1" applyFont="1" applyFill="1" applyBorder="1" applyAlignment="1">
      <alignment horizontal="center" vertical="center"/>
    </xf>
    <xf numFmtId="0" fontId="6" fillId="2" borderId="76" xfId="1" applyFont="1" applyFill="1" applyBorder="1" applyAlignment="1">
      <alignment horizontal="distributed" vertical="center" justifyLastLine="1"/>
    </xf>
    <xf numFmtId="0" fontId="6" fillId="2" borderId="77" xfId="1" applyFont="1" applyFill="1" applyBorder="1" applyAlignment="1">
      <alignment horizontal="distributed" vertical="center" justifyLastLine="1"/>
    </xf>
    <xf numFmtId="0" fontId="6" fillId="2" borderId="72" xfId="1" applyFont="1" applyFill="1" applyBorder="1" applyAlignment="1">
      <alignment horizontal="center" vertical="center"/>
    </xf>
    <xf numFmtId="0" fontId="6" fillId="2" borderId="78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38" fontId="17" fillId="2" borderId="0" xfId="2" applyFont="1" applyFill="1" applyBorder="1" applyAlignment="1">
      <alignment vertical="center" justifyLastLine="1"/>
    </xf>
    <xf numFmtId="38" fontId="9" fillId="2" borderId="87" xfId="2" applyFont="1" applyFill="1" applyBorder="1" applyAlignment="1">
      <alignment horizontal="right" vertical="center"/>
    </xf>
    <xf numFmtId="38" fontId="9" fillId="2" borderId="51" xfId="2" applyFont="1" applyFill="1" applyBorder="1" applyAlignment="1">
      <alignment horizontal="right" vertical="center"/>
    </xf>
    <xf numFmtId="0" fontId="7" fillId="2" borderId="0" xfId="1" applyFont="1" applyFill="1" applyBorder="1" applyAlignment="1">
      <alignment vertical="center"/>
    </xf>
    <xf numFmtId="0" fontId="6" fillId="2" borderId="106" xfId="1" applyFont="1" applyFill="1" applyBorder="1" applyAlignment="1">
      <alignment horizontal="distributed" vertical="center" justifyLastLine="1"/>
    </xf>
    <xf numFmtId="0" fontId="6" fillId="2" borderId="107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distributed" vertical="center" justifyLastLine="1"/>
    </xf>
    <xf numFmtId="0" fontId="6" fillId="2" borderId="51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distributed" vertical="center" justifyLastLine="1"/>
    </xf>
    <xf numFmtId="0" fontId="6" fillId="2" borderId="87" xfId="1" applyFont="1" applyFill="1" applyBorder="1" applyAlignment="1">
      <alignment horizontal="center" vertical="center"/>
    </xf>
    <xf numFmtId="0" fontId="6" fillId="2" borderId="1" xfId="1" applyFont="1" applyFill="1" applyBorder="1"/>
    <xf numFmtId="0" fontId="5" fillId="2" borderId="1" xfId="1" applyFont="1" applyFill="1" applyBorder="1" applyAlignment="1">
      <alignment horizontal="right"/>
    </xf>
    <xf numFmtId="0" fontId="5" fillId="2" borderId="0" xfId="1" applyFont="1" applyFill="1" applyAlignment="1">
      <alignment vertical="center"/>
    </xf>
    <xf numFmtId="0" fontId="5" fillId="2" borderId="0" xfId="1" applyFont="1" applyFill="1" applyAlignment="1">
      <alignment horizontal="center" vertical="center"/>
    </xf>
    <xf numFmtId="0" fontId="5" fillId="2" borderId="119" xfId="1" applyFont="1" applyFill="1" applyBorder="1" applyAlignment="1">
      <alignment horizontal="center" vertical="center"/>
    </xf>
    <xf numFmtId="0" fontId="5" fillId="2" borderId="120" xfId="1" applyFont="1" applyFill="1" applyBorder="1" applyAlignment="1">
      <alignment horizontal="center" vertical="center"/>
    </xf>
    <xf numFmtId="0" fontId="5" fillId="2" borderId="121" xfId="1" applyFont="1" applyFill="1" applyBorder="1" applyAlignment="1">
      <alignment horizontal="center" vertical="center"/>
    </xf>
    <xf numFmtId="0" fontId="5" fillId="2" borderId="20" xfId="1" applyFont="1" applyFill="1" applyBorder="1" applyAlignment="1">
      <alignment horizontal="distributed" vertical="center"/>
    </xf>
    <xf numFmtId="0" fontId="5" fillId="2" borderId="129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0" fontId="5" fillId="2" borderId="117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5" fillId="2" borderId="118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37" xfId="1" applyFont="1" applyFill="1" applyBorder="1" applyAlignment="1">
      <alignment horizontal="center" vertical="center"/>
    </xf>
    <xf numFmtId="179" fontId="5" fillId="2" borderId="146" xfId="3" applyNumberFormat="1" applyFont="1" applyFill="1" applyBorder="1" applyAlignment="1">
      <alignment horizontal="right" vertical="center"/>
    </xf>
    <xf numFmtId="179" fontId="5" fillId="2" borderId="147" xfId="3" applyNumberFormat="1" applyFont="1" applyFill="1" applyBorder="1" applyAlignment="1">
      <alignment horizontal="right" vertical="center"/>
    </xf>
    <xf numFmtId="0" fontId="6" fillId="2" borderId="160" xfId="1" applyFont="1" applyFill="1" applyBorder="1" applyAlignment="1">
      <alignment horizontal="center" vertical="center"/>
    </xf>
    <xf numFmtId="0" fontId="6" fillId="2" borderId="161" xfId="1" applyFont="1" applyFill="1" applyBorder="1" applyAlignment="1">
      <alignment horizontal="center" vertical="center"/>
    </xf>
    <xf numFmtId="0" fontId="6" fillId="2" borderId="162" xfId="1" applyFont="1" applyFill="1" applyBorder="1" applyAlignment="1">
      <alignment horizontal="center" vertical="center"/>
    </xf>
    <xf numFmtId="0" fontId="6" fillId="2" borderId="163" xfId="1" applyFont="1" applyFill="1" applyBorder="1" applyAlignment="1">
      <alignment horizontal="center" vertical="center"/>
    </xf>
    <xf numFmtId="0" fontId="6" fillId="2" borderId="211" xfId="1" applyFont="1" applyFill="1" applyBorder="1" applyAlignment="1">
      <alignment horizontal="center" vertical="center"/>
    </xf>
    <xf numFmtId="0" fontId="11" fillId="2" borderId="218" xfId="1" applyFont="1" applyFill="1" applyBorder="1" applyAlignment="1">
      <alignment horizontal="center" vertical="center"/>
    </xf>
    <xf numFmtId="0" fontId="13" fillId="2" borderId="218" xfId="1" applyFont="1" applyFill="1" applyBorder="1" applyAlignment="1">
      <alignment vertical="center"/>
    </xf>
    <xf numFmtId="0" fontId="11" fillId="2" borderId="218" xfId="1" applyFont="1" applyFill="1" applyBorder="1" applyAlignment="1">
      <alignment vertical="center" textRotation="255"/>
    </xf>
    <xf numFmtId="0" fontId="11" fillId="2" borderId="105" xfId="1" applyFont="1" applyFill="1" applyBorder="1" applyAlignment="1">
      <alignment vertical="center" textRotation="255"/>
    </xf>
    <xf numFmtId="0" fontId="6" fillId="2" borderId="0" xfId="1" applyFont="1" applyFill="1" applyProtection="1"/>
    <xf numFmtId="0" fontId="5" fillId="2" borderId="3" xfId="1" applyFont="1" applyFill="1" applyBorder="1" applyAlignment="1">
      <alignment horizontal="center" vertical="center"/>
    </xf>
    <xf numFmtId="49" fontId="6" fillId="2" borderId="13" xfId="1" applyNumberFormat="1" applyFont="1" applyFill="1" applyBorder="1" applyAlignment="1">
      <alignment horizontal="right" vertical="center"/>
    </xf>
    <xf numFmtId="0" fontId="5" fillId="2" borderId="14" xfId="1" applyFont="1" applyFill="1" applyBorder="1" applyAlignment="1">
      <alignment vertical="center"/>
    </xf>
    <xf numFmtId="176" fontId="6" fillId="2" borderId="15" xfId="1" applyNumberFormat="1" applyFont="1" applyFill="1" applyBorder="1" applyAlignment="1">
      <alignment horizontal="right" vertical="center"/>
    </xf>
    <xf numFmtId="176" fontId="6" fillId="2" borderId="16" xfId="1" applyNumberFormat="1" applyFont="1" applyFill="1" applyBorder="1" applyAlignment="1">
      <alignment horizontal="right" vertical="center"/>
    </xf>
    <xf numFmtId="38" fontId="6" fillId="2" borderId="17" xfId="2" applyFont="1" applyFill="1" applyBorder="1" applyAlignment="1">
      <alignment horizontal="right" vertical="center"/>
    </xf>
    <xf numFmtId="177" fontId="6" fillId="2" borderId="16" xfId="1" applyNumberFormat="1" applyFont="1" applyFill="1" applyBorder="1" applyAlignment="1">
      <alignment horizontal="right" vertical="center"/>
    </xf>
    <xf numFmtId="177" fontId="6" fillId="2" borderId="18" xfId="1" applyNumberFormat="1" applyFont="1" applyFill="1" applyBorder="1" applyAlignment="1">
      <alignment horizontal="right" vertical="center"/>
    </xf>
    <xf numFmtId="178" fontId="6" fillId="2" borderId="15" xfId="1" applyNumberFormat="1" applyFont="1" applyFill="1" applyBorder="1" applyAlignment="1">
      <alignment horizontal="right" vertical="center"/>
    </xf>
    <xf numFmtId="179" fontId="6" fillId="2" borderId="0" xfId="1" applyNumberFormat="1" applyFont="1" applyFill="1" applyBorder="1" applyAlignment="1">
      <alignment horizontal="right" vertical="center"/>
    </xf>
    <xf numFmtId="0" fontId="6" fillId="2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5" fillId="2" borderId="20" xfId="1" applyFont="1" applyFill="1" applyBorder="1" applyAlignment="1">
      <alignment vertical="center"/>
    </xf>
    <xf numFmtId="176" fontId="6" fillId="2" borderId="3" xfId="1" applyNumberFormat="1" applyFont="1" applyFill="1" applyBorder="1" applyAlignment="1">
      <alignment horizontal="right" vertical="center"/>
    </xf>
    <xf numFmtId="176" fontId="6" fillId="2" borderId="21" xfId="1" applyNumberFormat="1" applyFont="1" applyFill="1" applyBorder="1" applyAlignment="1">
      <alignment horizontal="right" vertical="center"/>
    </xf>
    <xf numFmtId="180" fontId="6" fillId="2" borderId="22" xfId="1" applyNumberFormat="1" applyFont="1" applyFill="1" applyBorder="1" applyAlignment="1">
      <alignment horizontal="right" vertical="center"/>
    </xf>
    <xf numFmtId="177" fontId="6" fillId="2" borderId="21" xfId="1" applyNumberFormat="1" applyFont="1" applyFill="1" applyBorder="1" applyAlignment="1">
      <alignment horizontal="right" vertical="center"/>
    </xf>
    <xf numFmtId="177" fontId="6" fillId="2" borderId="23" xfId="1" applyNumberFormat="1" applyFont="1" applyFill="1" applyBorder="1" applyAlignment="1">
      <alignment horizontal="right" vertical="center"/>
    </xf>
    <xf numFmtId="178" fontId="6" fillId="2" borderId="3" xfId="1" applyNumberFormat="1" applyFont="1" applyFill="1" applyBorder="1" applyAlignment="1">
      <alignment horizontal="right" vertical="center"/>
    </xf>
    <xf numFmtId="0" fontId="5" fillId="2" borderId="24" xfId="1" applyFont="1" applyFill="1" applyBorder="1" applyAlignment="1">
      <alignment vertical="center" shrinkToFit="1"/>
    </xf>
    <xf numFmtId="176" fontId="6" fillId="2" borderId="11" xfId="1" applyNumberFormat="1" applyFont="1" applyFill="1" applyBorder="1" applyAlignment="1">
      <alignment horizontal="right" vertical="center"/>
    </xf>
    <xf numFmtId="176" fontId="6" fillId="2" borderId="25" xfId="1" applyNumberFormat="1" applyFont="1" applyFill="1" applyBorder="1" applyAlignment="1">
      <alignment horizontal="right" vertical="center"/>
    </xf>
    <xf numFmtId="180" fontId="6" fillId="2" borderId="26" xfId="1" applyNumberFormat="1" applyFont="1" applyFill="1" applyBorder="1" applyAlignment="1">
      <alignment horizontal="right" vertical="center"/>
    </xf>
    <xf numFmtId="177" fontId="6" fillId="2" borderId="25" xfId="1" applyNumberFormat="1" applyFont="1" applyFill="1" applyBorder="1" applyAlignment="1">
      <alignment horizontal="right" vertical="center"/>
    </xf>
    <xf numFmtId="177" fontId="6" fillId="2" borderId="27" xfId="1" applyNumberFormat="1" applyFont="1" applyFill="1" applyBorder="1" applyAlignment="1">
      <alignment horizontal="right" vertical="center"/>
    </xf>
    <xf numFmtId="178" fontId="6" fillId="2" borderId="11" xfId="1" applyNumberFormat="1" applyFont="1" applyFill="1" applyBorder="1" applyAlignment="1">
      <alignment horizontal="right" vertical="center"/>
    </xf>
    <xf numFmtId="0" fontId="6" fillId="2" borderId="0" xfId="1" applyFont="1" applyFill="1" applyBorder="1" applyAlignment="1">
      <alignment horizontal="right" vertical="center"/>
    </xf>
    <xf numFmtId="181" fontId="6" fillId="2" borderId="22" xfId="2" applyNumberFormat="1" applyFont="1" applyFill="1" applyBorder="1" applyAlignment="1">
      <alignment horizontal="right" vertical="center"/>
    </xf>
    <xf numFmtId="181" fontId="6" fillId="2" borderId="22" xfId="1" applyNumberFormat="1" applyFont="1" applyFill="1" applyBorder="1" applyAlignment="1">
      <alignment horizontal="right" vertical="center"/>
    </xf>
    <xf numFmtId="181" fontId="6" fillId="2" borderId="26" xfId="1" applyNumberFormat="1" applyFont="1" applyFill="1" applyBorder="1" applyAlignment="1">
      <alignment horizontal="right" vertical="center"/>
    </xf>
    <xf numFmtId="0" fontId="5" fillId="2" borderId="13" xfId="1" applyFont="1" applyFill="1" applyBorder="1" applyAlignment="1">
      <alignment vertical="center"/>
    </xf>
    <xf numFmtId="181" fontId="6" fillId="2" borderId="17" xfId="2" applyNumberFormat="1" applyFont="1" applyFill="1" applyBorder="1" applyAlignment="1">
      <alignment horizontal="right" vertical="center"/>
    </xf>
    <xf numFmtId="0" fontId="5" fillId="2" borderId="0" xfId="1" applyFont="1" applyFill="1" applyBorder="1" applyAlignment="1">
      <alignment vertical="center"/>
    </xf>
    <xf numFmtId="0" fontId="6" fillId="2" borderId="28" xfId="1" applyFont="1" applyFill="1" applyBorder="1" applyAlignment="1">
      <alignment horizontal="right" vertical="center"/>
    </xf>
    <xf numFmtId="0" fontId="5" fillId="2" borderId="7" xfId="1" applyFont="1" applyFill="1" applyBorder="1" applyAlignment="1">
      <alignment vertical="center" shrinkToFit="1"/>
    </xf>
    <xf numFmtId="176" fontId="6" fillId="2" borderId="29" xfId="1" applyNumberFormat="1" applyFont="1" applyFill="1" applyBorder="1" applyAlignment="1">
      <alignment horizontal="right" vertical="center"/>
    </xf>
    <xf numFmtId="177" fontId="6" fillId="2" borderId="7" xfId="1" applyNumberFormat="1" applyFont="1" applyFill="1" applyBorder="1" applyAlignment="1">
      <alignment horizontal="right" vertical="center"/>
    </xf>
    <xf numFmtId="0" fontId="6" fillId="2" borderId="30" xfId="1" applyFont="1" applyFill="1" applyBorder="1" applyAlignment="1">
      <alignment horizontal="right" vertical="center"/>
    </xf>
    <xf numFmtId="0" fontId="5" fillId="2" borderId="30" xfId="1" applyFont="1" applyFill="1" applyBorder="1" applyAlignment="1">
      <alignment vertical="center"/>
    </xf>
    <xf numFmtId="176" fontId="6" fillId="2" borderId="31" xfId="1" applyNumberFormat="1" applyFont="1" applyFill="1" applyBorder="1" applyAlignment="1">
      <alignment horizontal="right" vertical="center"/>
    </xf>
    <xf numFmtId="181" fontId="6" fillId="2" borderId="32" xfId="2" applyNumberFormat="1" applyFont="1" applyFill="1" applyBorder="1" applyAlignment="1">
      <alignment horizontal="right" vertical="center"/>
    </xf>
    <xf numFmtId="177" fontId="6" fillId="2" borderId="31" xfId="1" applyNumberFormat="1" applyFont="1" applyFill="1" applyBorder="1" applyAlignment="1">
      <alignment horizontal="right" vertical="center"/>
    </xf>
    <xf numFmtId="177" fontId="6" fillId="2" borderId="33" xfId="1" applyNumberFormat="1" applyFont="1" applyFill="1" applyBorder="1" applyAlignment="1">
      <alignment horizontal="right" vertical="center"/>
    </xf>
    <xf numFmtId="178" fontId="6" fillId="2" borderId="31" xfId="1" applyNumberFormat="1" applyFont="1" applyFill="1" applyBorder="1" applyAlignment="1">
      <alignment horizontal="right" vertical="center"/>
    </xf>
    <xf numFmtId="176" fontId="6" fillId="2" borderId="8" xfId="1" applyNumberFormat="1" applyFont="1" applyFill="1" applyBorder="1" applyAlignment="1">
      <alignment horizontal="right" vertical="center"/>
    </xf>
    <xf numFmtId="177" fontId="6" fillId="2" borderId="8" xfId="1" applyNumberFormat="1" applyFont="1" applyFill="1" applyBorder="1" applyAlignment="1">
      <alignment horizontal="right" vertical="center"/>
    </xf>
    <xf numFmtId="0" fontId="5" fillId="2" borderId="0" xfId="1" applyFont="1" applyFill="1" applyBorder="1" applyAlignment="1">
      <alignment vertical="center" shrinkToFit="1"/>
    </xf>
    <xf numFmtId="177" fontId="6" fillId="2" borderId="4" xfId="1" applyNumberFormat="1" applyFont="1" applyFill="1" applyBorder="1" applyAlignment="1">
      <alignment horizontal="right" vertical="center"/>
    </xf>
    <xf numFmtId="38" fontId="6" fillId="2" borderId="0" xfId="2" applyFont="1" applyFill="1" applyBorder="1" applyAlignment="1">
      <alignment horizontal="center" vertical="center"/>
    </xf>
    <xf numFmtId="38" fontId="6" fillId="2" borderId="34" xfId="2" applyFont="1" applyFill="1" applyBorder="1" applyAlignment="1">
      <alignment horizontal="center" vertical="center"/>
    </xf>
    <xf numFmtId="181" fontId="6" fillId="2" borderId="35" xfId="2" applyNumberFormat="1" applyFont="1" applyFill="1" applyBorder="1" applyAlignment="1">
      <alignment horizontal="right" vertical="center"/>
    </xf>
    <xf numFmtId="177" fontId="6" fillId="2" borderId="36" xfId="1" applyNumberFormat="1" applyFont="1" applyFill="1" applyBorder="1" applyAlignment="1">
      <alignment horizontal="right" vertical="center"/>
    </xf>
    <xf numFmtId="182" fontId="6" fillId="2" borderId="36" xfId="2" applyNumberFormat="1" applyFont="1" applyFill="1" applyBorder="1" applyAlignment="1">
      <alignment horizontal="right" vertical="center"/>
    </xf>
    <xf numFmtId="38" fontId="6" fillId="2" borderId="7" xfId="2" applyFont="1" applyFill="1" applyBorder="1" applyAlignment="1">
      <alignment horizontal="center" vertical="center"/>
    </xf>
    <xf numFmtId="38" fontId="6" fillId="2" borderId="37" xfId="2" applyFont="1" applyFill="1" applyBorder="1" applyAlignment="1">
      <alignment horizontal="center" vertical="center"/>
    </xf>
    <xf numFmtId="181" fontId="6" fillId="2" borderId="38" xfId="2" applyNumberFormat="1" applyFont="1" applyFill="1" applyBorder="1" applyAlignment="1">
      <alignment horizontal="right" vertical="center"/>
    </xf>
    <xf numFmtId="182" fontId="6" fillId="2" borderId="8" xfId="2" applyNumberFormat="1" applyFont="1" applyFill="1" applyBorder="1" applyAlignment="1">
      <alignment horizontal="right" vertical="center"/>
    </xf>
    <xf numFmtId="38" fontId="6" fillId="2" borderId="30" xfId="2" applyFont="1" applyFill="1" applyBorder="1" applyAlignment="1">
      <alignment horizontal="center" vertical="center"/>
    </xf>
    <xf numFmtId="38" fontId="6" fillId="2" borderId="39" xfId="2" applyFont="1" applyFill="1" applyBorder="1" applyAlignment="1">
      <alignment horizontal="center" vertical="center"/>
    </xf>
    <xf numFmtId="181" fontId="6" fillId="2" borderId="40" xfId="2" applyNumberFormat="1" applyFont="1" applyFill="1" applyBorder="1" applyAlignment="1">
      <alignment horizontal="right" vertical="center"/>
    </xf>
    <xf numFmtId="177" fontId="6" fillId="2" borderId="41" xfId="1" applyNumberFormat="1" applyFont="1" applyFill="1" applyBorder="1" applyAlignment="1">
      <alignment horizontal="right" vertical="center"/>
    </xf>
    <xf numFmtId="182" fontId="6" fillId="2" borderId="41" xfId="2" applyNumberFormat="1" applyFont="1" applyFill="1" applyBorder="1" applyAlignment="1">
      <alignment horizontal="right" vertical="center"/>
    </xf>
    <xf numFmtId="38" fontId="6" fillId="2" borderId="42" xfId="2" applyFont="1" applyFill="1" applyBorder="1" applyAlignment="1">
      <alignment horizontal="center" vertical="center"/>
    </xf>
    <xf numFmtId="176" fontId="6" fillId="2" borderId="7" xfId="1" applyNumberFormat="1" applyFont="1" applyFill="1" applyBorder="1" applyAlignment="1">
      <alignment horizontal="right" vertical="center"/>
    </xf>
    <xf numFmtId="177" fontId="6" fillId="2" borderId="29" xfId="1" applyNumberFormat="1" applyFont="1" applyFill="1" applyBorder="1" applyAlignment="1">
      <alignment horizontal="right" vertical="center"/>
    </xf>
    <xf numFmtId="182" fontId="6" fillId="2" borderId="29" xfId="2" applyNumberFormat="1" applyFont="1" applyFill="1" applyBorder="1" applyAlignment="1">
      <alignment horizontal="right" vertical="center"/>
    </xf>
    <xf numFmtId="178" fontId="6" fillId="2" borderId="21" xfId="1" applyNumberFormat="1" applyFont="1" applyFill="1" applyBorder="1" applyAlignment="1">
      <alignment horizontal="right" vertical="center"/>
    </xf>
    <xf numFmtId="176" fontId="6" fillId="2" borderId="43" xfId="1" applyNumberFormat="1" applyFont="1" applyFill="1" applyBorder="1" applyAlignment="1">
      <alignment horizontal="right" vertical="center"/>
    </xf>
    <xf numFmtId="176" fontId="6" fillId="2" borderId="30" xfId="1" applyNumberFormat="1" applyFont="1" applyFill="1" applyBorder="1" applyAlignment="1">
      <alignment horizontal="right" vertical="center"/>
    </xf>
    <xf numFmtId="177" fontId="6" fillId="2" borderId="43" xfId="1" applyNumberFormat="1" applyFont="1" applyFill="1" applyBorder="1" applyAlignment="1">
      <alignment horizontal="right" vertical="center"/>
    </xf>
    <xf numFmtId="182" fontId="6" fillId="2" borderId="30" xfId="2" applyNumberFormat="1" applyFont="1" applyFill="1" applyBorder="1" applyAlignment="1">
      <alignment horizontal="right" vertical="center"/>
    </xf>
    <xf numFmtId="38" fontId="6" fillId="2" borderId="44" xfId="2" applyFont="1" applyFill="1" applyBorder="1" applyAlignment="1">
      <alignment horizontal="center" vertical="center"/>
    </xf>
    <xf numFmtId="176" fontId="6" fillId="2" borderId="45" xfId="1" applyNumberFormat="1" applyFont="1" applyFill="1" applyBorder="1" applyAlignment="1">
      <alignment horizontal="right" vertical="center"/>
    </xf>
    <xf numFmtId="177" fontId="6" fillId="2" borderId="45" xfId="1" applyNumberFormat="1" applyFont="1" applyFill="1" applyBorder="1" applyAlignment="1">
      <alignment horizontal="right" vertical="center"/>
    </xf>
    <xf numFmtId="182" fontId="6" fillId="2" borderId="45" xfId="2" applyNumberFormat="1" applyFont="1" applyFill="1" applyBorder="1" applyAlignment="1">
      <alignment horizontal="right" vertical="center"/>
    </xf>
    <xf numFmtId="38" fontId="6" fillId="2" borderId="46" xfId="2" applyFont="1" applyFill="1" applyBorder="1" applyAlignment="1">
      <alignment horizontal="center" vertical="center"/>
    </xf>
    <xf numFmtId="178" fontId="6" fillId="2" borderId="25" xfId="1" applyNumberFormat="1" applyFont="1" applyFill="1" applyBorder="1" applyAlignment="1">
      <alignment horizontal="right" vertical="center"/>
    </xf>
    <xf numFmtId="38" fontId="6" fillId="2" borderId="47" xfId="2" applyFont="1" applyFill="1" applyBorder="1" applyAlignment="1">
      <alignment horizontal="center" vertical="center"/>
    </xf>
    <xf numFmtId="176" fontId="6" fillId="2" borderId="48" xfId="1" applyNumberFormat="1" applyFont="1" applyFill="1" applyBorder="1" applyAlignment="1">
      <alignment horizontal="right" vertical="center"/>
    </xf>
    <xf numFmtId="176" fontId="6" fillId="2" borderId="49" xfId="1" applyNumberFormat="1" applyFont="1" applyFill="1" applyBorder="1" applyAlignment="1">
      <alignment horizontal="right" vertical="center"/>
    </xf>
    <xf numFmtId="177" fontId="6" fillId="2" borderId="48" xfId="1" applyNumberFormat="1" applyFont="1" applyFill="1" applyBorder="1" applyAlignment="1">
      <alignment horizontal="right" vertical="center"/>
    </xf>
    <xf numFmtId="182" fontId="6" fillId="2" borderId="48" xfId="2" applyNumberFormat="1" applyFont="1" applyFill="1" applyBorder="1" applyAlignment="1">
      <alignment horizontal="right" vertical="center"/>
    </xf>
    <xf numFmtId="181" fontId="6" fillId="2" borderId="50" xfId="2" applyNumberFormat="1" applyFont="1" applyFill="1" applyBorder="1" applyAlignment="1">
      <alignment horizontal="right" vertical="center"/>
    </xf>
    <xf numFmtId="38" fontId="6" fillId="2" borderId="51" xfId="2" applyFont="1" applyFill="1" applyBorder="1" applyAlignment="1">
      <alignment horizontal="center" vertical="center"/>
    </xf>
    <xf numFmtId="176" fontId="6" fillId="2" borderId="52" xfId="1" applyNumberFormat="1" applyFont="1" applyFill="1" applyBorder="1" applyAlignment="1">
      <alignment horizontal="right" vertical="center"/>
    </xf>
    <xf numFmtId="176" fontId="6" fillId="2" borderId="0" xfId="1" applyNumberFormat="1" applyFont="1" applyFill="1" applyBorder="1" applyAlignment="1">
      <alignment horizontal="right" vertical="center"/>
    </xf>
    <xf numFmtId="181" fontId="6" fillId="2" borderId="53" xfId="2" applyNumberFormat="1" applyFont="1" applyFill="1" applyBorder="1" applyAlignment="1">
      <alignment horizontal="right" vertical="center"/>
    </xf>
    <xf numFmtId="177" fontId="6" fillId="2" borderId="52" xfId="1" applyNumberFormat="1" applyFont="1" applyFill="1" applyBorder="1" applyAlignment="1">
      <alignment horizontal="right" vertical="center"/>
    </xf>
    <xf numFmtId="182" fontId="6" fillId="2" borderId="52" xfId="2" applyNumberFormat="1" applyFont="1" applyFill="1" applyBorder="1" applyAlignment="1">
      <alignment horizontal="right" vertical="center"/>
    </xf>
    <xf numFmtId="178" fontId="6" fillId="2" borderId="54" xfId="1" applyNumberFormat="1" applyFont="1" applyFill="1" applyBorder="1" applyAlignment="1">
      <alignment horizontal="right" vertical="center"/>
    </xf>
    <xf numFmtId="178" fontId="6" fillId="2" borderId="49" xfId="1" applyNumberFormat="1" applyFont="1" applyFill="1" applyBorder="1" applyAlignment="1">
      <alignment horizontal="right" vertical="center"/>
    </xf>
    <xf numFmtId="182" fontId="6" fillId="2" borderId="16" xfId="2" applyNumberFormat="1" applyFont="1" applyFill="1" applyBorder="1" applyAlignment="1">
      <alignment horizontal="right" vertical="center"/>
    </xf>
    <xf numFmtId="178" fontId="6" fillId="2" borderId="55" xfId="1" applyNumberFormat="1" applyFont="1" applyFill="1" applyBorder="1" applyAlignment="1">
      <alignment horizontal="right" vertical="center"/>
    </xf>
    <xf numFmtId="182" fontId="6" fillId="2" borderId="25" xfId="2" applyNumberFormat="1" applyFont="1" applyFill="1" applyBorder="1" applyAlignment="1">
      <alignment horizontal="right" vertical="center"/>
    </xf>
    <xf numFmtId="178" fontId="6" fillId="2" borderId="5" xfId="1" applyNumberFormat="1" applyFont="1" applyFill="1" applyBorder="1" applyAlignment="1">
      <alignment horizontal="right" vertical="center"/>
    </xf>
    <xf numFmtId="38" fontId="6" fillId="2" borderId="0" xfId="2" applyFont="1" applyFill="1" applyBorder="1" applyAlignment="1">
      <alignment vertical="center"/>
    </xf>
    <xf numFmtId="38" fontId="6" fillId="2" borderId="0" xfId="2" applyFont="1" applyFill="1" applyAlignment="1">
      <alignment vertical="center"/>
    </xf>
    <xf numFmtId="182" fontId="6" fillId="2" borderId="18" xfId="2" applyNumberFormat="1" applyFont="1" applyFill="1" applyBorder="1" applyAlignment="1">
      <alignment horizontal="right" vertical="center"/>
    </xf>
    <xf numFmtId="182" fontId="6" fillId="2" borderId="27" xfId="2" applyNumberFormat="1" applyFont="1" applyFill="1" applyBorder="1" applyAlignment="1">
      <alignment horizontal="right" vertical="center"/>
    </xf>
    <xf numFmtId="38" fontId="6" fillId="2" borderId="56" xfId="2" applyFont="1" applyFill="1" applyBorder="1" applyAlignment="1">
      <alignment horizontal="center" vertical="center"/>
    </xf>
    <xf numFmtId="38" fontId="6" fillId="2" borderId="1" xfId="2" applyFont="1" applyFill="1" applyBorder="1" applyAlignment="1">
      <alignment horizontal="center" vertical="center"/>
    </xf>
    <xf numFmtId="38" fontId="6" fillId="2" borderId="58" xfId="2" applyFont="1" applyFill="1" applyBorder="1" applyAlignment="1">
      <alignment horizontal="center" vertical="center"/>
    </xf>
    <xf numFmtId="176" fontId="6" fillId="2" borderId="59" xfId="1" applyNumberFormat="1" applyFont="1" applyFill="1" applyBorder="1" applyAlignment="1">
      <alignment horizontal="right" vertical="center"/>
    </xf>
    <xf numFmtId="176" fontId="6" fillId="2" borderId="60" xfId="1" applyNumberFormat="1" applyFont="1" applyFill="1" applyBorder="1" applyAlignment="1">
      <alignment horizontal="right" vertical="center"/>
    </xf>
    <xf numFmtId="181" fontId="6" fillId="2" borderId="61" xfId="2" applyNumberFormat="1" applyFont="1" applyFill="1" applyBorder="1" applyAlignment="1">
      <alignment horizontal="right" vertical="center"/>
    </xf>
    <xf numFmtId="177" fontId="6" fillId="2" borderId="59" xfId="1" applyNumberFormat="1" applyFont="1" applyFill="1" applyBorder="1" applyAlignment="1">
      <alignment horizontal="right" vertical="center"/>
    </xf>
    <xf numFmtId="182" fontId="6" fillId="2" borderId="62" xfId="2" applyNumberFormat="1" applyFont="1" applyFill="1" applyBorder="1" applyAlignment="1">
      <alignment horizontal="right" vertical="center"/>
    </xf>
    <xf numFmtId="178" fontId="6" fillId="2" borderId="63" xfId="1" applyNumberFormat="1" applyFont="1" applyFill="1" applyBorder="1" applyAlignment="1">
      <alignment horizontal="right" vertical="center"/>
    </xf>
    <xf numFmtId="38" fontId="9" fillId="2" borderId="0" xfId="2" applyFont="1" applyFill="1" applyBorder="1" applyAlignment="1">
      <alignment vertical="center"/>
    </xf>
    <xf numFmtId="38" fontId="5" fillId="2" borderId="13" xfId="2" applyFont="1" applyFill="1" applyBorder="1" applyAlignment="1">
      <alignment vertical="center"/>
    </xf>
    <xf numFmtId="176" fontId="9" fillId="2" borderId="3" xfId="2" applyNumberFormat="1" applyFont="1" applyFill="1" applyBorder="1" applyAlignment="1">
      <alignment horizontal="right" vertical="center"/>
    </xf>
    <xf numFmtId="176" fontId="9" fillId="2" borderId="0" xfId="2" applyNumberFormat="1" applyFont="1" applyFill="1" applyBorder="1" applyAlignment="1">
      <alignment horizontal="right" vertical="center"/>
    </xf>
    <xf numFmtId="176" fontId="9" fillId="2" borderId="81" xfId="2" applyNumberFormat="1" applyFont="1" applyFill="1" applyBorder="1" applyAlignment="1">
      <alignment horizontal="right" vertical="center"/>
    </xf>
    <xf numFmtId="183" fontId="9" fillId="2" borderId="3" xfId="2" applyNumberFormat="1" applyFont="1" applyFill="1" applyBorder="1" applyAlignment="1">
      <alignment horizontal="right" vertical="center"/>
    </xf>
    <xf numFmtId="176" fontId="9" fillId="2" borderId="21" xfId="2" applyNumberFormat="1" applyFont="1" applyFill="1" applyBorder="1" applyAlignment="1">
      <alignment horizontal="right" vertical="center"/>
    </xf>
    <xf numFmtId="38" fontId="9" fillId="2" borderId="82" xfId="2" applyFont="1" applyFill="1" applyBorder="1" applyAlignment="1">
      <alignment horizontal="right" vertical="center"/>
    </xf>
    <xf numFmtId="184" fontId="9" fillId="2" borderId="48" xfId="2" applyNumberFormat="1" applyFont="1" applyFill="1" applyBorder="1" applyAlignment="1">
      <alignment horizontal="right" vertical="center"/>
    </xf>
    <xf numFmtId="38" fontId="9" fillId="2" borderId="0" xfId="2" applyFont="1" applyFill="1" applyBorder="1" applyAlignment="1">
      <alignment horizontal="right" vertical="center"/>
    </xf>
    <xf numFmtId="38" fontId="9" fillId="2" borderId="31" xfId="2" applyFont="1" applyFill="1" applyBorder="1" applyAlignment="1">
      <alignment vertical="center"/>
    </xf>
    <xf numFmtId="184" fontId="9" fillId="2" borderId="30" xfId="2" applyNumberFormat="1" applyFont="1" applyFill="1" applyBorder="1" applyAlignment="1">
      <alignment vertical="center"/>
    </xf>
    <xf numFmtId="38" fontId="9" fillId="2" borderId="49" xfId="2" applyFont="1" applyFill="1" applyBorder="1" applyAlignment="1">
      <alignment horizontal="right" vertical="center"/>
    </xf>
    <xf numFmtId="184" fontId="9" fillId="2" borderId="47" xfId="2" applyNumberFormat="1" applyFont="1" applyFill="1" applyBorder="1" applyAlignment="1">
      <alignment horizontal="right" vertical="center"/>
    </xf>
    <xf numFmtId="38" fontId="9" fillId="2" borderId="21" xfId="2" applyFont="1" applyFill="1" applyBorder="1" applyAlignment="1">
      <alignment horizontal="right" vertical="center"/>
    </xf>
    <xf numFmtId="38" fontId="5" fillId="2" borderId="0" xfId="2" applyFont="1" applyFill="1" applyBorder="1" applyAlignment="1">
      <alignment vertical="center"/>
    </xf>
    <xf numFmtId="38" fontId="9" fillId="2" borderId="84" xfId="2" applyFont="1" applyFill="1" applyBorder="1" applyAlignment="1">
      <alignment horizontal="right" vertical="center"/>
    </xf>
    <xf numFmtId="184" fontId="9" fillId="2" borderId="52" xfId="2" applyNumberFormat="1" applyFont="1" applyFill="1" applyBorder="1" applyAlignment="1">
      <alignment horizontal="right" vertical="center"/>
    </xf>
    <xf numFmtId="184" fontId="9" fillId="2" borderId="3" xfId="2" applyNumberFormat="1" applyFont="1" applyFill="1" applyBorder="1" applyAlignment="1">
      <alignment vertical="center"/>
    </xf>
    <xf numFmtId="184" fontId="9" fillId="2" borderId="0" xfId="2" applyNumberFormat="1" applyFont="1" applyFill="1" applyBorder="1" applyAlignment="1">
      <alignment vertical="center"/>
    </xf>
    <xf numFmtId="184" fontId="9" fillId="2" borderId="21" xfId="2" applyNumberFormat="1" applyFont="1" applyFill="1" applyBorder="1" applyAlignment="1">
      <alignment horizontal="right" vertical="center"/>
    </xf>
    <xf numFmtId="184" fontId="9" fillId="2" borderId="51" xfId="2" applyNumberFormat="1" applyFont="1" applyFill="1" applyBorder="1" applyAlignment="1">
      <alignment horizontal="right" vertical="center"/>
    </xf>
    <xf numFmtId="38" fontId="17" fillId="2" borderId="0" xfId="2" applyFont="1" applyFill="1" applyBorder="1" applyAlignment="1">
      <alignment vertical="center"/>
    </xf>
    <xf numFmtId="38" fontId="17" fillId="2" borderId="0" xfId="2" applyFont="1" applyFill="1" applyAlignment="1">
      <alignment vertical="center"/>
    </xf>
    <xf numFmtId="38" fontId="9" fillId="2" borderId="7" xfId="2" applyFont="1" applyFill="1" applyBorder="1" applyAlignment="1">
      <alignment vertical="center"/>
    </xf>
    <xf numFmtId="38" fontId="5" fillId="2" borderId="7" xfId="2" applyFont="1" applyFill="1" applyBorder="1" applyAlignment="1">
      <alignment vertical="center" shrinkToFit="1"/>
    </xf>
    <xf numFmtId="176" fontId="9" fillId="2" borderId="85" xfId="2" applyNumberFormat="1" applyFont="1" applyFill="1" applyBorder="1" applyAlignment="1">
      <alignment horizontal="right" vertical="center"/>
    </xf>
    <xf numFmtId="183" fontId="9" fillId="2" borderId="11" xfId="2" applyNumberFormat="1" applyFont="1" applyFill="1" applyBorder="1" applyAlignment="1">
      <alignment horizontal="right" vertical="center"/>
    </xf>
    <xf numFmtId="38" fontId="9" fillId="2" borderId="86" xfId="2" applyFont="1" applyFill="1" applyBorder="1" applyAlignment="1">
      <alignment horizontal="right" vertical="center"/>
    </xf>
    <xf numFmtId="184" fontId="9" fillId="2" borderId="29" xfId="2" applyNumberFormat="1" applyFont="1" applyFill="1" applyBorder="1" applyAlignment="1">
      <alignment horizontal="right" vertical="center"/>
    </xf>
    <xf numFmtId="38" fontId="9" fillId="2" borderId="7" xfId="2" applyFont="1" applyFill="1" applyBorder="1" applyAlignment="1">
      <alignment horizontal="right" vertical="center"/>
    </xf>
    <xf numFmtId="38" fontId="9" fillId="2" borderId="11" xfId="2" applyFont="1" applyFill="1" applyBorder="1" applyAlignment="1">
      <alignment vertical="center"/>
    </xf>
    <xf numFmtId="184" fontId="9" fillId="2" borderId="7" xfId="2" applyNumberFormat="1" applyFont="1" applyFill="1" applyBorder="1" applyAlignment="1">
      <alignment vertical="center"/>
    </xf>
    <xf numFmtId="184" fontId="9" fillId="2" borderId="25" xfId="2" applyNumberFormat="1" applyFont="1" applyFill="1" applyBorder="1" applyAlignment="1">
      <alignment horizontal="right" vertical="center"/>
    </xf>
    <xf numFmtId="184" fontId="9" fillId="2" borderId="87" xfId="2" applyNumberFormat="1" applyFont="1" applyFill="1" applyBorder="1" applyAlignment="1">
      <alignment horizontal="right" vertical="center"/>
    </xf>
    <xf numFmtId="38" fontId="9" fillId="2" borderId="25" xfId="2" applyFont="1" applyFill="1" applyBorder="1" applyAlignment="1">
      <alignment horizontal="right" vertical="center"/>
    </xf>
    <xf numFmtId="0" fontId="6" fillId="2" borderId="88" xfId="1" applyFont="1" applyFill="1" applyBorder="1" applyAlignment="1">
      <alignment vertical="center"/>
    </xf>
    <xf numFmtId="176" fontId="6" fillId="2" borderId="81" xfId="1" applyNumberFormat="1" applyFont="1" applyFill="1" applyBorder="1" applyAlignment="1">
      <alignment horizontal="right" vertical="center"/>
    </xf>
    <xf numFmtId="183" fontId="6" fillId="2" borderId="3" xfId="1" applyNumberFormat="1" applyFont="1" applyFill="1" applyBorder="1" applyAlignment="1">
      <alignment horizontal="right" vertical="center"/>
    </xf>
    <xf numFmtId="3" fontId="6" fillId="2" borderId="89" xfId="1" applyNumberFormat="1" applyFont="1" applyFill="1" applyBorder="1" applyAlignment="1">
      <alignment horizontal="right" vertical="center"/>
    </xf>
    <xf numFmtId="183" fontId="6" fillId="2" borderId="4" xfId="1" applyNumberFormat="1" applyFont="1" applyFill="1" applyBorder="1" applyAlignment="1">
      <alignment horizontal="right" vertical="center"/>
    </xf>
    <xf numFmtId="181" fontId="6" fillId="2" borderId="3" xfId="1" applyNumberFormat="1" applyFont="1" applyFill="1" applyBorder="1" applyAlignment="1">
      <alignment horizontal="right" vertical="center"/>
    </xf>
    <xf numFmtId="176" fontId="6" fillId="2" borderId="3" xfId="1" applyNumberFormat="1" applyFont="1" applyFill="1" applyBorder="1" applyAlignment="1">
      <alignment vertical="center"/>
    </xf>
    <xf numFmtId="183" fontId="6" fillId="2" borderId="0" xfId="1" applyNumberFormat="1" applyFont="1" applyFill="1" applyBorder="1" applyAlignment="1">
      <alignment vertical="center"/>
    </xf>
    <xf numFmtId="183" fontId="6" fillId="2" borderId="0" xfId="1" applyNumberFormat="1" applyFont="1" applyFill="1" applyBorder="1" applyAlignment="1">
      <alignment horizontal="right" vertical="center"/>
    </xf>
    <xf numFmtId="180" fontId="6" fillId="2" borderId="90" xfId="1" applyNumberFormat="1" applyFont="1" applyFill="1" applyBorder="1" applyAlignment="1">
      <alignment horizontal="right" vertical="center"/>
    </xf>
    <xf numFmtId="181" fontId="6" fillId="2" borderId="21" xfId="1" applyNumberFormat="1" applyFont="1" applyFill="1" applyBorder="1" applyAlignment="1">
      <alignment horizontal="right" vertical="center"/>
    </xf>
    <xf numFmtId="181" fontId="6" fillId="2" borderId="0" xfId="1" applyNumberFormat="1" applyFont="1" applyFill="1" applyBorder="1" applyAlignment="1">
      <alignment vertical="center"/>
    </xf>
    <xf numFmtId="176" fontId="6" fillId="2" borderId="85" xfId="1" applyNumberFormat="1" applyFont="1" applyFill="1" applyBorder="1" applyAlignment="1">
      <alignment horizontal="right" vertical="center"/>
    </xf>
    <xf numFmtId="183" fontId="6" fillId="2" borderId="11" xfId="1" applyNumberFormat="1" applyFont="1" applyFill="1" applyBorder="1" applyAlignment="1">
      <alignment horizontal="right" vertical="center"/>
    </xf>
    <xf numFmtId="3" fontId="6" fillId="2" borderId="91" xfId="1" applyNumberFormat="1" applyFont="1" applyFill="1" applyBorder="1" applyAlignment="1">
      <alignment horizontal="right" vertical="center"/>
    </xf>
    <xf numFmtId="183" fontId="6" fillId="2" borderId="8" xfId="1" applyNumberFormat="1" applyFont="1" applyFill="1" applyBorder="1" applyAlignment="1">
      <alignment horizontal="right" vertical="center"/>
    </xf>
    <xf numFmtId="181" fontId="6" fillId="2" borderId="11" xfId="1" applyNumberFormat="1" applyFont="1" applyFill="1" applyBorder="1" applyAlignment="1">
      <alignment horizontal="right" vertical="center"/>
    </xf>
    <xf numFmtId="176" fontId="6" fillId="2" borderId="11" xfId="1" applyNumberFormat="1" applyFont="1" applyFill="1" applyBorder="1" applyAlignment="1">
      <alignment vertical="center"/>
    </xf>
    <xf numFmtId="183" fontId="6" fillId="2" borderId="7" xfId="1" applyNumberFormat="1" applyFont="1" applyFill="1" applyBorder="1" applyAlignment="1">
      <alignment vertical="center"/>
    </xf>
    <xf numFmtId="183" fontId="6" fillId="2" borderId="7" xfId="1" applyNumberFormat="1" applyFont="1" applyFill="1" applyBorder="1" applyAlignment="1">
      <alignment horizontal="right" vertical="center"/>
    </xf>
    <xf numFmtId="180" fontId="6" fillId="2" borderId="92" xfId="1" applyNumberFormat="1" applyFont="1" applyFill="1" applyBorder="1" applyAlignment="1">
      <alignment horizontal="right" vertical="center"/>
    </xf>
    <xf numFmtId="181" fontId="6" fillId="2" borderId="25" xfId="1" applyNumberFormat="1" applyFont="1" applyFill="1" applyBorder="1" applyAlignment="1">
      <alignment horizontal="right" vertical="center"/>
    </xf>
    <xf numFmtId="176" fontId="6" fillId="2" borderId="0" xfId="1" applyNumberFormat="1" applyFont="1" applyFill="1" applyBorder="1" applyAlignment="1">
      <alignment horizontal="center" vertical="center"/>
    </xf>
    <xf numFmtId="176" fontId="9" fillId="2" borderId="25" xfId="2" applyNumberFormat="1" applyFont="1" applyFill="1" applyBorder="1" applyAlignment="1">
      <alignment vertical="center"/>
    </xf>
    <xf numFmtId="176" fontId="9" fillId="2" borderId="7" xfId="2" applyNumberFormat="1" applyFont="1" applyFill="1" applyBorder="1" applyAlignment="1">
      <alignment vertical="center"/>
    </xf>
    <xf numFmtId="176" fontId="6" fillId="2" borderId="94" xfId="1" applyNumberFormat="1" applyFont="1" applyFill="1" applyBorder="1" applyAlignment="1">
      <alignment vertical="center"/>
    </xf>
    <xf numFmtId="176" fontId="9" fillId="2" borderId="86" xfId="2" applyNumberFormat="1" applyFont="1" applyFill="1" applyBorder="1" applyAlignment="1">
      <alignment vertical="center"/>
    </xf>
    <xf numFmtId="183" fontId="9" fillId="2" borderId="29" xfId="2" applyNumberFormat="1" applyFont="1" applyFill="1" applyBorder="1" applyAlignment="1">
      <alignment vertical="center"/>
    </xf>
    <xf numFmtId="176" fontId="9" fillId="2" borderId="94" xfId="2" applyNumberFormat="1" applyFont="1" applyFill="1" applyBorder="1" applyAlignment="1">
      <alignment vertical="center"/>
    </xf>
    <xf numFmtId="38" fontId="6" fillId="2" borderId="86" xfId="2" applyFont="1" applyFill="1" applyBorder="1" applyAlignment="1">
      <alignment vertical="center"/>
    </xf>
    <xf numFmtId="184" fontId="6" fillId="2" borderId="29" xfId="2" applyNumberFormat="1" applyFont="1" applyFill="1" applyBorder="1" applyAlignment="1">
      <alignment vertical="center"/>
    </xf>
    <xf numFmtId="181" fontId="6" fillId="2" borderId="29" xfId="2" applyNumberFormat="1" applyFont="1" applyFill="1" applyBorder="1" applyAlignment="1">
      <alignment vertical="center"/>
    </xf>
    <xf numFmtId="184" fontId="9" fillId="2" borderId="25" xfId="2" applyNumberFormat="1" applyFont="1" applyFill="1" applyBorder="1" applyAlignment="1">
      <alignment vertical="center"/>
    </xf>
    <xf numFmtId="184" fontId="9" fillId="2" borderId="87" xfId="2" applyNumberFormat="1" applyFont="1" applyFill="1" applyBorder="1" applyAlignment="1">
      <alignment vertical="center"/>
    </xf>
    <xf numFmtId="181" fontId="9" fillId="2" borderId="29" xfId="2" applyNumberFormat="1" applyFont="1" applyFill="1" applyBorder="1" applyAlignment="1">
      <alignment vertical="center"/>
    </xf>
    <xf numFmtId="38" fontId="9" fillId="2" borderId="25" xfId="2" applyFont="1" applyFill="1" applyBorder="1" applyAlignment="1">
      <alignment vertical="center"/>
    </xf>
    <xf numFmtId="0" fontId="5" fillId="2" borderId="39" xfId="1" applyFont="1" applyFill="1" applyBorder="1" applyAlignment="1">
      <alignment vertical="center"/>
    </xf>
    <xf numFmtId="176" fontId="6" fillId="2" borderId="204" xfId="1" applyNumberFormat="1" applyFont="1" applyFill="1" applyBorder="1" applyAlignment="1">
      <alignment horizontal="right" vertical="center"/>
    </xf>
    <xf numFmtId="176" fontId="6" fillId="2" borderId="95" xfId="1" applyNumberFormat="1" applyFont="1" applyFill="1" applyBorder="1" applyAlignment="1">
      <alignment horizontal="center" vertical="center"/>
    </xf>
    <xf numFmtId="183" fontId="6" fillId="2" borderId="39" xfId="1" applyNumberFormat="1" applyFont="1" applyFill="1" applyBorder="1" applyAlignment="1">
      <alignment horizontal="right" vertical="center"/>
    </xf>
    <xf numFmtId="176" fontId="9" fillId="2" borderId="0" xfId="2" applyNumberFormat="1" applyFont="1" applyFill="1" applyBorder="1" applyAlignment="1">
      <alignment vertical="center"/>
    </xf>
    <xf numFmtId="176" fontId="9" fillId="2" borderId="84" xfId="2" applyNumberFormat="1" applyFont="1" applyFill="1" applyBorder="1" applyAlignment="1">
      <alignment vertical="center"/>
    </xf>
    <xf numFmtId="176" fontId="9" fillId="2" borderId="101" xfId="2" applyNumberFormat="1" applyFont="1" applyFill="1" applyBorder="1" applyAlignment="1">
      <alignment vertical="center"/>
    </xf>
    <xf numFmtId="176" fontId="6" fillId="2" borderId="49" xfId="2" applyNumberFormat="1" applyFont="1" applyFill="1" applyBorder="1" applyAlignment="1">
      <alignment vertical="center"/>
    </xf>
    <xf numFmtId="176" fontId="6" fillId="2" borderId="30" xfId="2" applyNumberFormat="1" applyFont="1" applyFill="1" applyBorder="1" applyAlignment="1">
      <alignment vertical="center"/>
    </xf>
    <xf numFmtId="176" fontId="6" fillId="2" borderId="95" xfId="1" applyNumberFormat="1" applyFont="1" applyFill="1" applyBorder="1" applyAlignment="1">
      <alignment vertical="center"/>
    </xf>
    <xf numFmtId="176" fontId="9" fillId="2" borderId="82" xfId="2" applyNumberFormat="1" applyFont="1" applyFill="1" applyBorder="1" applyAlignment="1">
      <alignment vertical="center"/>
    </xf>
    <xf numFmtId="183" fontId="9" fillId="2" borderId="48" xfId="2" applyNumberFormat="1" applyFont="1" applyFill="1" applyBorder="1" applyAlignment="1">
      <alignment vertical="center"/>
    </xf>
    <xf numFmtId="176" fontId="6" fillId="2" borderId="95" xfId="2" applyNumberFormat="1" applyFont="1" applyFill="1" applyBorder="1" applyAlignment="1">
      <alignment vertical="center"/>
    </xf>
    <xf numFmtId="38" fontId="6" fillId="2" borderId="82" xfId="2" applyFont="1" applyFill="1" applyBorder="1" applyAlignment="1">
      <alignment vertical="center"/>
    </xf>
    <xf numFmtId="184" fontId="6" fillId="2" borderId="48" xfId="2" applyNumberFormat="1" applyFont="1" applyFill="1" applyBorder="1" applyAlignment="1">
      <alignment vertical="center"/>
    </xf>
    <xf numFmtId="181" fontId="6" fillId="2" borderId="52" xfId="2" applyNumberFormat="1" applyFont="1" applyFill="1" applyBorder="1" applyAlignment="1">
      <alignment vertical="center"/>
    </xf>
    <xf numFmtId="181" fontId="9" fillId="2" borderId="48" xfId="2" applyNumberFormat="1" applyFont="1" applyFill="1" applyBorder="1" applyAlignment="1">
      <alignment vertical="center"/>
    </xf>
    <xf numFmtId="181" fontId="9" fillId="2" borderId="49" xfId="2" applyNumberFormat="1" applyFont="1" applyFill="1" applyBorder="1" applyAlignment="1">
      <alignment vertical="center"/>
    </xf>
    <xf numFmtId="181" fontId="6" fillId="2" borderId="96" xfId="2" applyNumberFormat="1" applyFont="1" applyFill="1" applyBorder="1" applyAlignment="1">
      <alignment vertical="center"/>
    </xf>
    <xf numFmtId="181" fontId="9" fillId="2" borderId="96" xfId="2" applyNumberFormat="1" applyFont="1" applyFill="1" applyBorder="1" applyAlignment="1">
      <alignment vertical="center"/>
    </xf>
    <xf numFmtId="181" fontId="9" fillId="2" borderId="52" xfId="2" applyNumberFormat="1" applyFont="1" applyFill="1" applyBorder="1" applyAlignment="1">
      <alignment vertical="center"/>
    </xf>
    <xf numFmtId="176" fontId="6" fillId="2" borderId="82" xfId="2" applyNumberFormat="1" applyFont="1" applyFill="1" applyBorder="1" applyAlignment="1">
      <alignment vertical="center"/>
    </xf>
    <xf numFmtId="183" fontId="6" fillId="2" borderId="48" xfId="2" applyNumberFormat="1" applyFont="1" applyFill="1" applyBorder="1" applyAlignment="1">
      <alignment vertical="center"/>
    </xf>
    <xf numFmtId="181" fontId="6" fillId="2" borderId="48" xfId="2" applyNumberFormat="1" applyFont="1" applyFill="1" applyBorder="1" applyAlignment="1">
      <alignment vertical="center"/>
    </xf>
    <xf numFmtId="181" fontId="6" fillId="2" borderId="49" xfId="2" applyNumberFormat="1" applyFont="1" applyFill="1" applyBorder="1" applyAlignment="1">
      <alignment vertical="center"/>
    </xf>
    <xf numFmtId="176" fontId="6" fillId="2" borderId="30" xfId="2" applyNumberFormat="1" applyFont="1" applyFill="1" applyBorder="1" applyAlignment="1">
      <alignment horizontal="right" vertical="center"/>
    </xf>
    <xf numFmtId="176" fontId="6" fillId="2" borderId="82" xfId="2" applyNumberFormat="1" applyFont="1" applyFill="1" applyBorder="1" applyAlignment="1">
      <alignment horizontal="right" vertical="center"/>
    </xf>
    <xf numFmtId="183" fontId="6" fillId="2" borderId="48" xfId="2" applyNumberFormat="1" applyFont="1" applyFill="1" applyBorder="1" applyAlignment="1">
      <alignment horizontal="right" vertical="center"/>
    </xf>
    <xf numFmtId="176" fontId="6" fillId="2" borderId="49" xfId="2" applyNumberFormat="1" applyFont="1" applyFill="1" applyBorder="1" applyAlignment="1">
      <alignment horizontal="right" vertical="center"/>
    </xf>
    <xf numFmtId="38" fontId="6" fillId="2" borderId="97" xfId="2" applyFont="1" applyFill="1" applyBorder="1" applyAlignment="1">
      <alignment horizontal="right" vertical="center"/>
    </xf>
    <xf numFmtId="184" fontId="6" fillId="2" borderId="48" xfId="2" applyNumberFormat="1" applyFont="1" applyFill="1" applyBorder="1" applyAlignment="1">
      <alignment horizontal="right" vertical="center"/>
    </xf>
    <xf numFmtId="181" fontId="6" fillId="2" borderId="48" xfId="2" applyNumberFormat="1" applyFont="1" applyFill="1" applyBorder="1" applyAlignment="1">
      <alignment horizontal="right" vertical="center"/>
    </xf>
    <xf numFmtId="38" fontId="6" fillId="2" borderId="49" xfId="2" applyFont="1" applyFill="1" applyBorder="1" applyAlignment="1">
      <alignment vertical="center"/>
    </xf>
    <xf numFmtId="184" fontId="6" fillId="2" borderId="47" xfId="2" applyNumberFormat="1" applyFont="1" applyFill="1" applyBorder="1" applyAlignment="1">
      <alignment vertical="center"/>
    </xf>
    <xf numFmtId="38" fontId="6" fillId="2" borderId="49" xfId="2" applyFont="1" applyFill="1" applyBorder="1" applyAlignment="1">
      <alignment horizontal="right" vertical="center"/>
    </xf>
    <xf numFmtId="184" fontId="6" fillId="2" borderId="47" xfId="2" applyNumberFormat="1" applyFont="1" applyFill="1" applyBorder="1" applyAlignment="1">
      <alignment horizontal="right" vertical="center"/>
    </xf>
    <xf numFmtId="181" fontId="6" fillId="2" borderId="30" xfId="2" applyNumberFormat="1" applyFont="1" applyFill="1" applyBorder="1" applyAlignment="1">
      <alignment horizontal="right" vertical="center"/>
    </xf>
    <xf numFmtId="176" fontId="6" fillId="2" borderId="13" xfId="2" applyNumberFormat="1" applyFont="1" applyFill="1" applyBorder="1" applyAlignment="1">
      <alignment horizontal="right" vertical="center"/>
    </xf>
    <xf numFmtId="176" fontId="6" fillId="2" borderId="13" xfId="1" applyNumberFormat="1" applyFont="1" applyFill="1" applyBorder="1" applyAlignment="1">
      <alignment horizontal="right" vertical="center"/>
    </xf>
    <xf numFmtId="176" fontId="6" fillId="2" borderId="98" xfId="2" applyNumberFormat="1" applyFont="1" applyFill="1" applyBorder="1" applyAlignment="1">
      <alignment horizontal="right" vertical="center"/>
    </xf>
    <xf numFmtId="183" fontId="6" fillId="2" borderId="45" xfId="2" applyNumberFormat="1" applyFont="1" applyFill="1" applyBorder="1" applyAlignment="1">
      <alignment horizontal="right" vertical="center"/>
    </xf>
    <xf numFmtId="176" fontId="6" fillId="2" borderId="16" xfId="2" applyNumberFormat="1" applyFont="1" applyFill="1" applyBorder="1" applyAlignment="1">
      <alignment horizontal="right" vertical="center"/>
    </xf>
    <xf numFmtId="38" fontId="6" fillId="2" borderId="99" xfId="2" applyFont="1" applyFill="1" applyBorder="1" applyAlignment="1">
      <alignment horizontal="right" vertical="center"/>
    </xf>
    <xf numFmtId="184" fontId="6" fillId="2" borderId="45" xfId="2" applyNumberFormat="1" applyFont="1" applyFill="1" applyBorder="1" applyAlignment="1">
      <alignment horizontal="right" vertical="center"/>
    </xf>
    <xf numFmtId="181" fontId="6" fillId="2" borderId="45" xfId="2" applyNumberFormat="1" applyFont="1" applyFill="1" applyBorder="1" applyAlignment="1">
      <alignment horizontal="right" vertical="center"/>
    </xf>
    <xf numFmtId="38" fontId="6" fillId="2" borderId="16" xfId="2" applyFont="1" applyFill="1" applyBorder="1" applyAlignment="1">
      <alignment vertical="center"/>
    </xf>
    <xf numFmtId="184" fontId="6" fillId="2" borderId="100" xfId="2" applyNumberFormat="1" applyFont="1" applyFill="1" applyBorder="1" applyAlignment="1">
      <alignment vertical="center"/>
    </xf>
    <xf numFmtId="38" fontId="6" fillId="2" borderId="16" xfId="2" applyFont="1" applyFill="1" applyBorder="1" applyAlignment="1">
      <alignment horizontal="right" vertical="center"/>
    </xf>
    <xf numFmtId="184" fontId="6" fillId="2" borderId="100" xfId="2" applyNumberFormat="1" applyFont="1" applyFill="1" applyBorder="1" applyAlignment="1">
      <alignment horizontal="right" vertical="center"/>
    </xf>
    <xf numFmtId="181" fontId="6" fillId="2" borderId="13" xfId="2" applyNumberFormat="1" applyFont="1" applyFill="1" applyBorder="1" applyAlignment="1">
      <alignment horizontal="right" vertical="center"/>
    </xf>
    <xf numFmtId="176" fontId="6" fillId="2" borderId="7" xfId="2" applyNumberFormat="1" applyFont="1" applyFill="1" applyBorder="1" applyAlignment="1">
      <alignment horizontal="right" vertical="center"/>
    </xf>
    <xf numFmtId="176" fontId="6" fillId="2" borderId="86" xfId="2" applyNumberFormat="1" applyFont="1" applyFill="1" applyBorder="1" applyAlignment="1">
      <alignment horizontal="right" vertical="center"/>
    </xf>
    <xf numFmtId="183" fontId="6" fillId="2" borderId="29" xfId="2" applyNumberFormat="1" applyFont="1" applyFill="1" applyBorder="1" applyAlignment="1">
      <alignment horizontal="right" vertical="center"/>
    </xf>
    <xf numFmtId="176" fontId="6" fillId="2" borderId="25" xfId="2" applyNumberFormat="1" applyFont="1" applyFill="1" applyBorder="1" applyAlignment="1">
      <alignment horizontal="right" vertical="center"/>
    </xf>
    <xf numFmtId="38" fontId="6" fillId="2" borderId="91" xfId="2" applyFont="1" applyFill="1" applyBorder="1" applyAlignment="1">
      <alignment horizontal="right" vertical="center"/>
    </xf>
    <xf numFmtId="184" fontId="6" fillId="2" borderId="29" xfId="2" applyNumberFormat="1" applyFont="1" applyFill="1" applyBorder="1" applyAlignment="1">
      <alignment horizontal="right" vertical="center"/>
    </xf>
    <xf numFmtId="181" fontId="6" fillId="2" borderId="29" xfId="2" applyNumberFormat="1" applyFont="1" applyFill="1" applyBorder="1" applyAlignment="1">
      <alignment horizontal="right" vertical="center"/>
    </xf>
    <xf numFmtId="38" fontId="6" fillId="2" borderId="25" xfId="2" applyFont="1" applyFill="1" applyBorder="1" applyAlignment="1">
      <alignment vertical="center"/>
    </xf>
    <xf numFmtId="184" fontId="6" fillId="2" borderId="87" xfId="2" applyNumberFormat="1" applyFont="1" applyFill="1" applyBorder="1" applyAlignment="1">
      <alignment vertical="center"/>
    </xf>
    <xf numFmtId="38" fontId="6" fillId="2" borderId="25" xfId="2" applyFont="1" applyFill="1" applyBorder="1" applyAlignment="1">
      <alignment horizontal="right" vertical="center"/>
    </xf>
    <xf numFmtId="184" fontId="6" fillId="2" borderId="87" xfId="2" applyNumberFormat="1" applyFont="1" applyFill="1" applyBorder="1" applyAlignment="1">
      <alignment horizontal="right" vertical="center"/>
    </xf>
    <xf numFmtId="181" fontId="6" fillId="2" borderId="7" xfId="2" applyNumberFormat="1" applyFont="1" applyFill="1" applyBorder="1" applyAlignment="1">
      <alignment horizontal="right" vertical="center"/>
    </xf>
    <xf numFmtId="176" fontId="6" fillId="2" borderId="0" xfId="2" applyNumberFormat="1" applyFont="1" applyFill="1" applyBorder="1" applyAlignment="1">
      <alignment horizontal="right" vertical="center"/>
    </xf>
    <xf numFmtId="176" fontId="6" fillId="2" borderId="84" xfId="2" applyNumberFormat="1" applyFont="1" applyFill="1" applyBorder="1" applyAlignment="1">
      <alignment horizontal="right" vertical="center"/>
    </xf>
    <xf numFmtId="183" fontId="6" fillId="2" borderId="52" xfId="2" applyNumberFormat="1" applyFont="1" applyFill="1" applyBorder="1" applyAlignment="1">
      <alignment horizontal="right" vertical="center"/>
    </xf>
    <xf numFmtId="176" fontId="6" fillId="2" borderId="21" xfId="2" applyNumberFormat="1" applyFont="1" applyFill="1" applyBorder="1" applyAlignment="1">
      <alignment horizontal="right" vertical="center"/>
    </xf>
    <xf numFmtId="38" fontId="6" fillId="2" borderId="89" xfId="2" applyFont="1" applyFill="1" applyBorder="1" applyAlignment="1">
      <alignment horizontal="right" vertical="center"/>
    </xf>
    <xf numFmtId="184" fontId="6" fillId="2" borderId="52" xfId="2" applyNumberFormat="1" applyFont="1" applyFill="1" applyBorder="1" applyAlignment="1">
      <alignment horizontal="right" vertical="center"/>
    </xf>
    <xf numFmtId="181" fontId="6" fillId="2" borderId="52" xfId="2" applyNumberFormat="1" applyFont="1" applyFill="1" applyBorder="1" applyAlignment="1">
      <alignment horizontal="right" vertical="center"/>
    </xf>
    <xf numFmtId="38" fontId="6" fillId="2" borderId="21" xfId="2" applyFont="1" applyFill="1" applyBorder="1" applyAlignment="1">
      <alignment vertical="center"/>
    </xf>
    <xf numFmtId="184" fontId="6" fillId="2" borderId="51" xfId="2" applyNumberFormat="1" applyFont="1" applyFill="1" applyBorder="1" applyAlignment="1">
      <alignment vertical="center"/>
    </xf>
    <xf numFmtId="38" fontId="6" fillId="2" borderId="21" xfId="2" applyFont="1" applyFill="1" applyBorder="1" applyAlignment="1">
      <alignment horizontal="right" vertical="center"/>
    </xf>
    <xf numFmtId="181" fontId="6" fillId="2" borderId="0" xfId="2" applyNumberFormat="1" applyFont="1" applyFill="1" applyBorder="1" applyAlignment="1">
      <alignment horizontal="right" vertical="center"/>
    </xf>
    <xf numFmtId="184" fontId="6" fillId="2" borderId="51" xfId="2" applyNumberFormat="1" applyFont="1" applyFill="1" applyBorder="1" applyAlignment="1">
      <alignment horizontal="right" vertical="center"/>
    </xf>
    <xf numFmtId="38" fontId="6" fillId="2" borderId="102" xfId="2" applyFont="1" applyFill="1" applyBorder="1" applyAlignment="1">
      <alignment horizontal="center" vertical="center"/>
    </xf>
    <xf numFmtId="176" fontId="6" fillId="2" borderId="1" xfId="2" applyNumberFormat="1" applyFont="1" applyFill="1" applyBorder="1" applyAlignment="1">
      <alignment horizontal="right" vertical="center"/>
    </xf>
    <xf numFmtId="176" fontId="6" fillId="2" borderId="1" xfId="1" applyNumberFormat="1" applyFont="1" applyFill="1" applyBorder="1" applyAlignment="1">
      <alignment horizontal="right" vertical="center"/>
    </xf>
    <xf numFmtId="176" fontId="6" fillId="2" borderId="103" xfId="2" applyNumberFormat="1" applyFont="1" applyFill="1" applyBorder="1" applyAlignment="1">
      <alignment horizontal="right" vertical="center"/>
    </xf>
    <xf numFmtId="183" fontId="6" fillId="2" borderId="59" xfId="2" applyNumberFormat="1" applyFont="1" applyFill="1" applyBorder="1" applyAlignment="1">
      <alignment horizontal="right" vertical="center"/>
    </xf>
    <xf numFmtId="38" fontId="6" fillId="2" borderId="104" xfId="2" applyFont="1" applyFill="1" applyBorder="1" applyAlignment="1">
      <alignment horizontal="right" vertical="center"/>
    </xf>
    <xf numFmtId="184" fontId="6" fillId="2" borderId="59" xfId="2" applyNumberFormat="1" applyFont="1" applyFill="1" applyBorder="1" applyAlignment="1">
      <alignment horizontal="right" vertical="center"/>
    </xf>
    <xf numFmtId="181" fontId="6" fillId="2" borderId="59" xfId="2" applyNumberFormat="1" applyFont="1" applyFill="1" applyBorder="1" applyAlignment="1">
      <alignment horizontal="right" vertical="center"/>
    </xf>
    <xf numFmtId="38" fontId="6" fillId="2" borderId="60" xfId="2" applyFont="1" applyFill="1" applyBorder="1" applyAlignment="1">
      <alignment vertical="center"/>
    </xf>
    <xf numFmtId="184" fontId="6" fillId="2" borderId="105" xfId="2" applyNumberFormat="1" applyFont="1" applyFill="1" applyBorder="1" applyAlignment="1">
      <alignment vertical="center"/>
    </xf>
    <xf numFmtId="184" fontId="6" fillId="2" borderId="105" xfId="2" applyNumberFormat="1" applyFont="1" applyFill="1" applyBorder="1" applyAlignment="1">
      <alignment horizontal="right" vertical="center"/>
    </xf>
    <xf numFmtId="181" fontId="6" fillId="2" borderId="1" xfId="2" applyNumberFormat="1" applyFont="1" applyFill="1" applyBorder="1" applyAlignment="1">
      <alignment horizontal="right" vertical="center"/>
    </xf>
    <xf numFmtId="38" fontId="6" fillId="2" borderId="220" xfId="2" applyFont="1" applyFill="1" applyBorder="1" applyAlignment="1">
      <alignment horizontal="center" vertical="center"/>
    </xf>
    <xf numFmtId="38" fontId="6" fillId="2" borderId="221" xfId="2" applyFont="1" applyFill="1" applyBorder="1" applyAlignment="1">
      <alignment horizontal="center" vertical="center"/>
    </xf>
    <xf numFmtId="38" fontId="9" fillId="2" borderId="12" xfId="2" applyFont="1" applyFill="1" applyBorder="1" applyAlignment="1">
      <alignment horizontal="center" vertical="center"/>
    </xf>
    <xf numFmtId="49" fontId="9" fillId="2" borderId="19" xfId="2" applyNumberFormat="1" applyFont="1" applyFill="1" applyBorder="1" applyAlignment="1">
      <alignment horizontal="center" vertical="center"/>
    </xf>
    <xf numFmtId="38" fontId="9" fillId="2" borderId="19" xfId="2" applyFont="1" applyFill="1" applyBorder="1" applyAlignment="1">
      <alignment horizontal="center" vertical="center"/>
    </xf>
    <xf numFmtId="0" fontId="6" fillId="2" borderId="19" xfId="1" applyFont="1" applyFill="1" applyBorder="1" applyAlignment="1">
      <alignment horizontal="center" vertical="center"/>
    </xf>
    <xf numFmtId="49" fontId="9" fillId="2" borderId="101" xfId="2" applyNumberFormat="1" applyFont="1" applyFill="1" applyBorder="1" applyAlignment="1">
      <alignment horizontal="center" vertical="center"/>
    </xf>
    <xf numFmtId="49" fontId="9" fillId="2" borderId="101" xfId="2" applyNumberFormat="1" applyFont="1" applyFill="1" applyBorder="1" applyAlignment="1">
      <alignment horizontal="center" vertical="center" wrapText="1"/>
    </xf>
    <xf numFmtId="38" fontId="6" fillId="2" borderId="101" xfId="2" applyFont="1" applyFill="1" applyBorder="1" applyAlignment="1">
      <alignment horizontal="center" vertical="center"/>
    </xf>
    <xf numFmtId="38" fontId="6" fillId="2" borderId="219" xfId="2" applyFont="1" applyFill="1" applyBorder="1" applyAlignment="1">
      <alignment horizontal="center" vertical="center"/>
    </xf>
    <xf numFmtId="49" fontId="6" fillId="2" borderId="12" xfId="1" applyNumberFormat="1" applyFont="1" applyFill="1" applyBorder="1" applyAlignment="1">
      <alignment horizontal="center" vertical="center"/>
    </xf>
    <xf numFmtId="49" fontId="6" fillId="2" borderId="19" xfId="1" applyNumberFormat="1" applyFont="1" applyFill="1" applyBorder="1" applyAlignment="1">
      <alignment horizontal="center" vertical="center"/>
    </xf>
    <xf numFmtId="0" fontId="6" fillId="2" borderId="12" xfId="1" applyFont="1" applyFill="1" applyBorder="1" applyAlignment="1">
      <alignment horizontal="center" vertical="center"/>
    </xf>
    <xf numFmtId="0" fontId="6" fillId="2" borderId="28" xfId="1" applyFont="1" applyFill="1" applyBorder="1" applyAlignment="1">
      <alignment horizontal="center" vertical="center"/>
    </xf>
    <xf numFmtId="38" fontId="6" fillId="2" borderId="19" xfId="2" applyFont="1" applyFill="1" applyBorder="1" applyAlignment="1">
      <alignment horizontal="center" vertical="center"/>
    </xf>
    <xf numFmtId="38" fontId="6" fillId="2" borderId="12" xfId="2" applyFont="1" applyFill="1" applyBorder="1" applyAlignment="1">
      <alignment horizontal="center" vertical="center"/>
    </xf>
    <xf numFmtId="38" fontId="6" fillId="2" borderId="28" xfId="2" applyFont="1" applyFill="1" applyBorder="1" applyAlignment="1">
      <alignment horizontal="center" vertical="center"/>
    </xf>
    <xf numFmtId="38" fontId="6" fillId="2" borderId="57" xfId="2" applyFont="1" applyFill="1" applyBorder="1" applyAlignment="1">
      <alignment horizontal="center" vertical="center"/>
    </xf>
    <xf numFmtId="179" fontId="6" fillId="2" borderId="21" xfId="1" applyNumberFormat="1" applyFont="1" applyFill="1" applyBorder="1" applyAlignment="1">
      <alignment vertical="center"/>
    </xf>
    <xf numFmtId="176" fontId="6" fillId="2" borderId="111" xfId="1" applyNumberFormat="1" applyFont="1" applyFill="1" applyBorder="1" applyAlignment="1">
      <alignment vertical="center"/>
    </xf>
    <xf numFmtId="176" fontId="6" fillId="2" borderId="0" xfId="1" applyNumberFormat="1" applyFont="1" applyFill="1" applyBorder="1" applyAlignment="1">
      <alignment vertical="center"/>
    </xf>
    <xf numFmtId="176" fontId="6" fillId="2" borderId="48" xfId="1" applyNumberFormat="1" applyFont="1" applyFill="1" applyBorder="1" applyAlignment="1">
      <alignment vertical="center"/>
    </xf>
    <xf numFmtId="176" fontId="6" fillId="2" borderId="21" xfId="1" applyNumberFormat="1" applyFont="1" applyFill="1" applyBorder="1" applyAlignment="1">
      <alignment vertical="center"/>
    </xf>
    <xf numFmtId="176" fontId="6" fillId="2" borderId="89" xfId="1" applyNumberFormat="1" applyFont="1" applyFill="1" applyBorder="1" applyAlignment="1">
      <alignment vertical="center"/>
    </xf>
    <xf numFmtId="178" fontId="6" fillId="2" borderId="49" xfId="1" applyNumberFormat="1" applyFont="1" applyFill="1" applyBorder="1" applyAlignment="1">
      <alignment vertical="center"/>
    </xf>
    <xf numFmtId="176" fontId="6" fillId="2" borderId="113" xfId="1" applyNumberFormat="1" applyFont="1" applyFill="1" applyBorder="1" applyAlignment="1">
      <alignment vertical="center"/>
    </xf>
    <xf numFmtId="176" fontId="6" fillId="2" borderId="52" xfId="1" applyNumberFormat="1" applyFont="1" applyFill="1" applyBorder="1" applyAlignment="1">
      <alignment vertical="center"/>
    </xf>
    <xf numFmtId="178" fontId="6" fillId="2" borderId="21" xfId="1" applyNumberFormat="1" applyFont="1" applyFill="1" applyBorder="1" applyAlignment="1">
      <alignment vertical="center"/>
    </xf>
    <xf numFmtId="179" fontId="6" fillId="2" borderId="25" xfId="1" applyNumberFormat="1" applyFont="1" applyFill="1" applyBorder="1" applyAlignment="1">
      <alignment vertical="center"/>
    </xf>
    <xf numFmtId="176" fontId="6" fillId="2" borderId="115" xfId="1" applyNumberFormat="1" applyFont="1" applyFill="1" applyBorder="1" applyAlignment="1">
      <alignment horizontal="right" vertical="center"/>
    </xf>
    <xf numFmtId="176" fontId="6" fillId="2" borderId="116" xfId="1" applyNumberFormat="1" applyFont="1" applyFill="1" applyBorder="1" applyAlignment="1">
      <alignment horizontal="right" vertical="center"/>
    </xf>
    <xf numFmtId="178" fontId="6" fillId="2" borderId="25" xfId="1" applyNumberFormat="1" applyFont="1" applyFill="1" applyBorder="1" applyAlignment="1">
      <alignment horizontal="center" vertical="center"/>
    </xf>
    <xf numFmtId="38" fontId="6" fillId="2" borderId="52" xfId="2" applyFont="1" applyFill="1" applyBorder="1" applyAlignment="1">
      <alignment vertical="center"/>
    </xf>
    <xf numFmtId="38" fontId="6" fillId="2" borderId="101" xfId="2" applyFont="1" applyFill="1" applyBorder="1" applyAlignment="1">
      <alignment vertical="center"/>
    </xf>
    <xf numFmtId="179" fontId="6" fillId="2" borderId="52" xfId="1" applyNumberFormat="1" applyFont="1" applyFill="1" applyBorder="1" applyAlignment="1">
      <alignment vertical="center"/>
    </xf>
    <xf numFmtId="176" fontId="6" fillId="2" borderId="101" xfId="1" applyNumberFormat="1" applyFont="1" applyFill="1" applyBorder="1" applyAlignment="1">
      <alignment vertical="center"/>
    </xf>
    <xf numFmtId="179" fontId="6" fillId="2" borderId="29" xfId="1" applyNumberFormat="1" applyFont="1" applyFill="1" applyBorder="1" applyAlignment="1">
      <alignment vertical="center"/>
    </xf>
    <xf numFmtId="176" fontId="6" fillId="2" borderId="7" xfId="1" applyNumberFormat="1" applyFont="1" applyFill="1" applyBorder="1" applyAlignment="1">
      <alignment vertical="center"/>
    </xf>
    <xf numFmtId="176" fontId="6" fillId="2" borderId="29" xfId="1" applyNumberFormat="1" applyFont="1" applyFill="1" applyBorder="1" applyAlignment="1">
      <alignment vertical="center"/>
    </xf>
    <xf numFmtId="178" fontId="6" fillId="2" borderId="25" xfId="1" applyNumberFormat="1" applyFont="1" applyFill="1" applyBorder="1" applyAlignment="1">
      <alignment vertical="center"/>
    </xf>
    <xf numFmtId="179" fontId="6" fillId="2" borderId="72" xfId="1" applyNumberFormat="1" applyFont="1" applyFill="1" applyBorder="1" applyAlignment="1">
      <alignment vertical="center"/>
    </xf>
    <xf numFmtId="176" fontId="6" fillId="2" borderId="117" xfId="1" applyNumberFormat="1" applyFont="1" applyFill="1" applyBorder="1" applyAlignment="1">
      <alignment vertical="center"/>
    </xf>
    <xf numFmtId="176" fontId="6" fillId="2" borderId="73" xfId="1" applyNumberFormat="1" applyFont="1" applyFill="1" applyBorder="1" applyAlignment="1">
      <alignment vertical="center"/>
    </xf>
    <xf numFmtId="176" fontId="6" fillId="2" borderId="96" xfId="1" applyNumberFormat="1" applyFont="1" applyFill="1" applyBorder="1" applyAlignment="1">
      <alignment vertical="center"/>
    </xf>
    <xf numFmtId="176" fontId="6" fillId="2" borderId="72" xfId="1" applyNumberFormat="1" applyFont="1" applyFill="1" applyBorder="1" applyAlignment="1">
      <alignment vertical="center"/>
    </xf>
    <xf numFmtId="176" fontId="6" fillId="2" borderId="118" xfId="1" applyNumberFormat="1" applyFont="1" applyFill="1" applyBorder="1" applyAlignment="1">
      <alignment vertical="center"/>
    </xf>
    <xf numFmtId="178" fontId="6" fillId="2" borderId="72" xfId="1" applyNumberFormat="1" applyFont="1" applyFill="1" applyBorder="1" applyAlignment="1">
      <alignment vertical="center"/>
    </xf>
    <xf numFmtId="176" fontId="6" fillId="2" borderId="51" xfId="1" applyNumberFormat="1" applyFont="1" applyFill="1" applyBorder="1" applyAlignment="1">
      <alignment vertical="center"/>
    </xf>
    <xf numFmtId="178" fontId="6" fillId="2" borderId="0" xfId="1" applyNumberFormat="1" applyFont="1" applyFill="1" applyBorder="1" applyAlignment="1">
      <alignment vertical="center"/>
    </xf>
    <xf numFmtId="179" fontId="6" fillId="2" borderId="96" xfId="1" applyNumberFormat="1" applyFont="1" applyFill="1" applyBorder="1" applyAlignment="1">
      <alignment vertical="center"/>
    </xf>
    <xf numFmtId="176" fontId="6" fillId="2" borderId="74" xfId="1" applyNumberFormat="1" applyFont="1" applyFill="1" applyBorder="1" applyAlignment="1">
      <alignment vertical="center"/>
    </xf>
    <xf numFmtId="178" fontId="6" fillId="2" borderId="73" xfId="1" applyNumberFormat="1" applyFont="1" applyFill="1" applyBorder="1" applyAlignment="1">
      <alignment vertical="center"/>
    </xf>
    <xf numFmtId="179" fontId="6" fillId="2" borderId="48" xfId="1" applyNumberFormat="1" applyFont="1" applyFill="1" applyBorder="1" applyAlignment="1">
      <alignment vertical="center"/>
    </xf>
    <xf numFmtId="176" fontId="6" fillId="2" borderId="47" xfId="1" applyNumberFormat="1" applyFont="1" applyFill="1" applyBorder="1" applyAlignment="1">
      <alignment vertical="center"/>
    </xf>
    <xf numFmtId="176" fontId="6" fillId="2" borderId="30" xfId="1" applyNumberFormat="1" applyFont="1" applyFill="1" applyBorder="1" applyAlignment="1">
      <alignment vertical="center"/>
    </xf>
    <xf numFmtId="178" fontId="6" fillId="2" borderId="30" xfId="1" applyNumberFormat="1" applyFont="1" applyFill="1" applyBorder="1" applyAlignment="1">
      <alignment vertical="center"/>
    </xf>
    <xf numFmtId="176" fontId="6" fillId="2" borderId="116" xfId="1" applyNumberFormat="1" applyFont="1" applyFill="1" applyBorder="1" applyAlignment="1">
      <alignment vertical="center"/>
    </xf>
    <xf numFmtId="176" fontId="6" fillId="2" borderId="87" xfId="1" applyNumberFormat="1" applyFont="1" applyFill="1" applyBorder="1" applyAlignment="1">
      <alignment vertical="center"/>
    </xf>
    <xf numFmtId="178" fontId="6" fillId="2" borderId="7" xfId="1" applyNumberFormat="1" applyFont="1" applyFill="1" applyBorder="1" applyAlignment="1">
      <alignment vertical="center"/>
    </xf>
    <xf numFmtId="179" fontId="6" fillId="2" borderId="205" xfId="1" applyNumberFormat="1" applyFont="1" applyFill="1" applyBorder="1" applyAlignment="1">
      <alignment vertical="center"/>
    </xf>
    <xf numFmtId="176" fontId="6" fillId="2" borderId="206" xfId="1" applyNumberFormat="1" applyFont="1" applyFill="1" applyBorder="1" applyAlignment="1">
      <alignment vertical="center"/>
    </xf>
    <xf numFmtId="176" fontId="6" fillId="2" borderId="209" xfId="1" applyNumberFormat="1" applyFont="1" applyFill="1" applyBorder="1" applyAlignment="1">
      <alignment vertical="center"/>
    </xf>
    <xf numFmtId="176" fontId="6" fillId="2" borderId="205" xfId="1" applyNumberFormat="1" applyFont="1" applyFill="1" applyBorder="1" applyAlignment="1">
      <alignment vertical="center"/>
    </xf>
    <xf numFmtId="176" fontId="6" fillId="2" borderId="208" xfId="1" applyNumberFormat="1" applyFont="1" applyFill="1" applyBorder="1" applyAlignment="1">
      <alignment vertical="center"/>
    </xf>
    <xf numFmtId="178" fontId="6" fillId="2" borderId="208" xfId="1" applyNumberFormat="1" applyFont="1" applyFill="1" applyBorder="1" applyAlignment="1">
      <alignment vertical="center"/>
    </xf>
    <xf numFmtId="0" fontId="6" fillId="2" borderId="30" xfId="1" applyFont="1" applyFill="1" applyBorder="1" applyAlignment="1">
      <alignment horizontal="center" vertical="center" wrapText="1"/>
    </xf>
    <xf numFmtId="0" fontId="5" fillId="2" borderId="110" xfId="1" applyFont="1" applyFill="1" applyBorder="1" applyAlignment="1">
      <alignment horizontal="center" vertical="center"/>
    </xf>
    <xf numFmtId="49" fontId="6" fillId="2" borderId="0" xfId="1" applyNumberFormat="1" applyFont="1" applyFill="1" applyBorder="1" applyAlignment="1">
      <alignment horizontal="center" vertical="center" wrapText="1"/>
    </xf>
    <xf numFmtId="0" fontId="5" fillId="2" borderId="112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5" fillId="2" borderId="114" xfId="1" applyFont="1" applyFill="1" applyBorder="1" applyAlignment="1">
      <alignment horizontal="center" vertical="center" shrinkToFit="1"/>
    </xf>
    <xf numFmtId="0" fontId="6" fillId="2" borderId="0" xfId="1" applyFont="1" applyFill="1" applyBorder="1" applyAlignment="1">
      <alignment horizontal="center" vertical="center" wrapText="1"/>
    </xf>
    <xf numFmtId="49" fontId="6" fillId="2" borderId="0" xfId="1" applyNumberFormat="1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 vertical="center" wrapText="1"/>
    </xf>
    <xf numFmtId="0" fontId="5" fillId="2" borderId="122" xfId="1" applyFont="1" applyFill="1" applyBorder="1" applyAlignment="1">
      <alignment horizontal="center" vertical="center"/>
    </xf>
    <xf numFmtId="179" fontId="5" fillId="2" borderId="120" xfId="1" applyNumberFormat="1" applyFont="1" applyFill="1" applyBorder="1" applyAlignment="1">
      <alignment vertical="center"/>
    </xf>
    <xf numFmtId="179" fontId="5" fillId="2" borderId="123" xfId="1" applyNumberFormat="1" applyFont="1" applyFill="1" applyBorder="1" applyAlignment="1">
      <alignment vertical="center"/>
    </xf>
    <xf numFmtId="179" fontId="5" fillId="2" borderId="122" xfId="1" applyNumberFormat="1" applyFont="1" applyFill="1" applyBorder="1" applyAlignment="1">
      <alignment vertical="center"/>
    </xf>
    <xf numFmtId="179" fontId="5" fillId="2" borderId="3" xfId="1" applyNumberFormat="1" applyFont="1" applyFill="1" applyBorder="1" applyAlignment="1">
      <alignment vertical="center"/>
    </xf>
    <xf numFmtId="179" fontId="5" fillId="2" borderId="101" xfId="1" applyNumberFormat="1" applyFont="1" applyFill="1" applyBorder="1" applyAlignment="1">
      <alignment vertical="center"/>
    </xf>
    <xf numFmtId="179" fontId="5" fillId="2" borderId="0" xfId="1" applyNumberFormat="1" applyFont="1" applyFill="1" applyBorder="1" applyAlignment="1">
      <alignment vertical="center"/>
    </xf>
    <xf numFmtId="0" fontId="5" fillId="2" borderId="124" xfId="1" applyFont="1" applyFill="1" applyBorder="1" applyAlignment="1">
      <alignment horizontal="center" vertical="center"/>
    </xf>
    <xf numFmtId="179" fontId="5" fillId="2" borderId="125" xfId="1" applyNumberFormat="1" applyFont="1" applyFill="1" applyBorder="1" applyAlignment="1">
      <alignment vertical="center"/>
    </xf>
    <xf numFmtId="179" fontId="5" fillId="2" borderId="126" xfId="1" applyNumberFormat="1" applyFont="1" applyFill="1" applyBorder="1" applyAlignment="1">
      <alignment vertical="center"/>
    </xf>
    <xf numFmtId="179" fontId="5" fillId="2" borderId="124" xfId="1" applyNumberFormat="1" applyFont="1" applyFill="1" applyBorder="1" applyAlignment="1">
      <alignment vertical="center"/>
    </xf>
    <xf numFmtId="179" fontId="5" fillId="2" borderId="127" xfId="1" applyNumberFormat="1" applyFont="1" applyFill="1" applyBorder="1" applyAlignment="1">
      <alignment vertical="center"/>
    </xf>
    <xf numFmtId="179" fontId="5" fillId="2" borderId="11" xfId="1" applyNumberFormat="1" applyFont="1" applyFill="1" applyBorder="1" applyAlignment="1">
      <alignment vertical="center"/>
    </xf>
    <xf numFmtId="179" fontId="5" fillId="2" borderId="128" xfId="1" applyNumberFormat="1" applyFont="1" applyFill="1" applyBorder="1" applyAlignment="1">
      <alignment vertical="center"/>
    </xf>
    <xf numFmtId="179" fontId="5" fillId="2" borderId="91" xfId="1" applyNumberFormat="1" applyFont="1" applyFill="1" applyBorder="1" applyAlignment="1">
      <alignment vertical="center"/>
    </xf>
    <xf numFmtId="179" fontId="5" fillId="2" borderId="89" xfId="1" applyNumberFormat="1" applyFont="1" applyFill="1" applyBorder="1" applyAlignment="1">
      <alignment vertical="center"/>
    </xf>
    <xf numFmtId="0" fontId="5" fillId="2" borderId="203" xfId="1" applyFont="1" applyFill="1" applyBorder="1" applyAlignment="1">
      <alignment horizontal="center" vertical="center"/>
    </xf>
    <xf numFmtId="179" fontId="5" fillId="2" borderId="134" xfId="1" applyNumberFormat="1" applyFont="1" applyFill="1" applyBorder="1" applyAlignment="1">
      <alignment vertical="center"/>
    </xf>
    <xf numFmtId="179" fontId="5" fillId="2" borderId="135" xfId="1" applyNumberFormat="1" applyFont="1" applyFill="1" applyBorder="1" applyAlignment="1">
      <alignment vertical="center"/>
    </xf>
    <xf numFmtId="179" fontId="5" fillId="2" borderId="136" xfId="1" applyNumberFormat="1" applyFont="1" applyFill="1" applyBorder="1" applyAlignment="1">
      <alignment vertical="center"/>
    </xf>
    <xf numFmtId="0" fontId="5" fillId="2" borderId="106" xfId="1" applyFont="1" applyFill="1" applyBorder="1" applyAlignment="1">
      <alignment vertical="center"/>
    </xf>
    <xf numFmtId="0" fontId="5" fillId="2" borderId="1" xfId="1" applyFont="1" applyFill="1" applyBorder="1" applyAlignment="1">
      <alignment vertical="center"/>
    </xf>
    <xf numFmtId="0" fontId="5" fillId="2" borderId="130" xfId="1" applyFont="1" applyFill="1" applyBorder="1" applyAlignment="1">
      <alignment horizontal="center" vertical="center"/>
    </xf>
    <xf numFmtId="0" fontId="5" fillId="2" borderId="51" xfId="1" applyFont="1" applyFill="1" applyBorder="1" applyAlignment="1">
      <alignment horizontal="center" vertical="center"/>
    </xf>
    <xf numFmtId="0" fontId="5" fillId="2" borderId="131" xfId="1" applyFont="1" applyFill="1" applyBorder="1" applyAlignment="1">
      <alignment horizontal="center" vertical="center"/>
    </xf>
    <xf numFmtId="0" fontId="5" fillId="2" borderId="132" xfId="1" applyFont="1" applyFill="1" applyBorder="1" applyAlignment="1">
      <alignment horizontal="center" vertical="center"/>
    </xf>
    <xf numFmtId="0" fontId="5" fillId="2" borderId="47" xfId="1" applyFont="1" applyFill="1" applyBorder="1" applyAlignment="1">
      <alignment horizontal="center" vertical="center"/>
    </xf>
    <xf numFmtId="0" fontId="5" fillId="2" borderId="133" xfId="1" applyFont="1" applyFill="1" applyBorder="1" applyAlignment="1">
      <alignment horizontal="center" vertical="center"/>
    </xf>
    <xf numFmtId="0" fontId="5" fillId="2" borderId="39" xfId="1" applyFont="1" applyFill="1" applyBorder="1" applyAlignment="1">
      <alignment horizontal="center" vertical="center"/>
    </xf>
    <xf numFmtId="0" fontId="5" fillId="2" borderId="20" xfId="1" applyFont="1" applyFill="1" applyBorder="1" applyAlignment="1">
      <alignment horizontal="center" vertical="center"/>
    </xf>
    <xf numFmtId="0" fontId="5" fillId="2" borderId="138" xfId="1" applyFont="1" applyFill="1" applyBorder="1" applyAlignment="1">
      <alignment horizontal="center" vertical="center"/>
    </xf>
    <xf numFmtId="0" fontId="5" fillId="2" borderId="139" xfId="1" applyFont="1" applyFill="1" applyBorder="1" applyAlignment="1">
      <alignment horizontal="center" vertical="center"/>
    </xf>
    <xf numFmtId="0" fontId="5" fillId="2" borderId="140" xfId="1" applyFont="1" applyFill="1" applyBorder="1" applyAlignment="1">
      <alignment horizontal="center" vertical="center"/>
    </xf>
    <xf numFmtId="0" fontId="5" fillId="2" borderId="141" xfId="1" applyFont="1" applyFill="1" applyBorder="1" applyAlignment="1">
      <alignment horizontal="center" vertical="center"/>
    </xf>
    <xf numFmtId="0" fontId="5" fillId="2" borderId="142" xfId="1" applyFont="1" applyFill="1" applyBorder="1" applyAlignment="1">
      <alignment horizontal="center" vertical="center"/>
    </xf>
    <xf numFmtId="179" fontId="5" fillId="2" borderId="143" xfId="1" applyNumberFormat="1" applyFont="1" applyFill="1" applyBorder="1" applyAlignment="1">
      <alignment vertical="center"/>
    </xf>
    <xf numFmtId="179" fontId="5" fillId="2" borderId="144" xfId="1" applyNumberFormat="1" applyFont="1" applyFill="1" applyBorder="1" applyAlignment="1">
      <alignment vertical="center"/>
    </xf>
    <xf numFmtId="179" fontId="5" fillId="2" borderId="145" xfId="1" applyNumberFormat="1" applyFont="1" applyFill="1" applyBorder="1" applyAlignment="1">
      <alignment vertical="center"/>
    </xf>
    <xf numFmtId="0" fontId="5" fillId="2" borderId="148" xfId="1" applyFont="1" applyFill="1" applyBorder="1" applyAlignment="1">
      <alignment horizontal="distributed" vertical="center"/>
    </xf>
    <xf numFmtId="179" fontId="5" fillId="2" borderId="149" xfId="1" applyNumberFormat="1" applyFont="1" applyFill="1" applyBorder="1" applyAlignment="1">
      <alignment horizontal="right" vertical="center"/>
    </xf>
    <xf numFmtId="179" fontId="5" fillId="2" borderId="150" xfId="1" applyNumberFormat="1" applyFont="1" applyFill="1" applyBorder="1" applyAlignment="1">
      <alignment horizontal="right" vertical="center"/>
    </xf>
    <xf numFmtId="179" fontId="5" fillId="2" borderId="151" xfId="1" applyNumberFormat="1" applyFont="1" applyFill="1" applyBorder="1" applyAlignment="1">
      <alignment horizontal="right" vertical="center"/>
    </xf>
    <xf numFmtId="179" fontId="5" fillId="2" borderId="152" xfId="1" applyNumberFormat="1" applyFont="1" applyFill="1" applyBorder="1" applyAlignment="1">
      <alignment horizontal="right" vertical="center" shrinkToFit="1"/>
    </xf>
    <xf numFmtId="179" fontId="5" fillId="2" borderId="150" xfId="1" applyNumberFormat="1" applyFont="1" applyFill="1" applyBorder="1" applyAlignment="1">
      <alignment horizontal="right" vertical="center" shrinkToFit="1"/>
    </xf>
    <xf numFmtId="179" fontId="5" fillId="2" borderId="153" xfId="1" applyNumberFormat="1" applyFont="1" applyFill="1" applyBorder="1" applyAlignment="1">
      <alignment horizontal="right" vertical="center" shrinkToFit="1"/>
    </xf>
    <xf numFmtId="0" fontId="6" fillId="2" borderId="106" xfId="1" applyFont="1" applyFill="1" applyBorder="1" applyAlignment="1" applyProtection="1">
      <alignment horizontal="center" vertical="center"/>
    </xf>
    <xf numFmtId="0" fontId="6" fillId="2" borderId="155" xfId="1" applyFont="1" applyFill="1" applyBorder="1" applyAlignment="1" applyProtection="1">
      <alignment vertical="center"/>
    </xf>
    <xf numFmtId="0" fontId="6" fillId="2" borderId="25" xfId="1" applyFont="1" applyFill="1" applyBorder="1" applyAlignment="1" applyProtection="1">
      <alignment horizontal="center" vertical="center"/>
    </xf>
    <xf numFmtId="0" fontId="6" fillId="2" borderId="159" xfId="1" applyFont="1" applyFill="1" applyBorder="1" applyAlignment="1" applyProtection="1">
      <alignment horizontal="center" vertical="center"/>
    </xf>
    <xf numFmtId="0" fontId="12" fillId="2" borderId="74" xfId="1" applyFont="1" applyFill="1" applyBorder="1" applyAlignment="1">
      <alignment horizontal="center" vertical="center"/>
    </xf>
    <xf numFmtId="0" fontId="6" fillId="2" borderId="72" xfId="1" applyFont="1" applyFill="1" applyBorder="1" applyAlignment="1" applyProtection="1">
      <alignment horizontal="distributed" vertical="center"/>
    </xf>
    <xf numFmtId="0" fontId="6" fillId="2" borderId="161" xfId="1" applyFont="1" applyFill="1" applyBorder="1" applyAlignment="1" applyProtection="1">
      <alignment horizontal="distributed" vertical="center"/>
    </xf>
    <xf numFmtId="0" fontId="6" fillId="2" borderId="164" xfId="1" applyFont="1" applyFill="1" applyBorder="1" applyAlignment="1">
      <alignment horizontal="right" vertical="center"/>
    </xf>
    <xf numFmtId="0" fontId="6" fillId="2" borderId="165" xfId="1" applyFont="1" applyFill="1" applyBorder="1" applyAlignment="1">
      <alignment horizontal="right" vertical="center"/>
    </xf>
    <xf numFmtId="0" fontId="6" fillId="2" borderId="7" xfId="1" applyFont="1" applyFill="1" applyBorder="1" applyAlignment="1">
      <alignment horizontal="right" vertical="center"/>
    </xf>
    <xf numFmtId="0" fontId="6" fillId="2" borderId="166" xfId="1" applyFont="1" applyFill="1" applyBorder="1" applyAlignment="1" applyProtection="1">
      <alignment horizontal="distributed" vertical="center"/>
    </xf>
    <xf numFmtId="0" fontId="6" fillId="2" borderId="167" xfId="1" applyFont="1" applyFill="1" applyBorder="1" applyAlignment="1" applyProtection="1">
      <alignment horizontal="distributed" vertical="center"/>
    </xf>
    <xf numFmtId="3" fontId="6" fillId="2" borderId="168" xfId="1" applyNumberFormat="1" applyFont="1" applyFill="1" applyBorder="1" applyAlignment="1">
      <alignment horizontal="right" vertical="center"/>
    </xf>
    <xf numFmtId="3" fontId="6" fillId="2" borderId="169" xfId="1" applyNumberFormat="1" applyFont="1" applyFill="1" applyBorder="1" applyAlignment="1">
      <alignment horizontal="right" vertical="center"/>
    </xf>
    <xf numFmtId="3" fontId="6" fillId="2" borderId="167" xfId="1" applyNumberFormat="1" applyFont="1" applyFill="1" applyBorder="1" applyAlignment="1">
      <alignment horizontal="right" vertical="center"/>
    </xf>
    <xf numFmtId="0" fontId="6" fillId="2" borderId="168" xfId="1" applyFont="1" applyFill="1" applyBorder="1" applyAlignment="1">
      <alignment horizontal="right" vertical="center"/>
    </xf>
    <xf numFmtId="0" fontId="6" fillId="2" borderId="169" xfId="1" applyFont="1" applyFill="1" applyBorder="1" applyAlignment="1">
      <alignment horizontal="right" vertical="center"/>
    </xf>
    <xf numFmtId="38" fontId="6" fillId="2" borderId="168" xfId="2" applyFont="1" applyFill="1" applyBorder="1" applyAlignment="1">
      <alignment horizontal="right" vertical="center"/>
    </xf>
    <xf numFmtId="38" fontId="6" fillId="2" borderId="169" xfId="2" applyFont="1" applyFill="1" applyBorder="1" applyAlignment="1">
      <alignment horizontal="right" vertical="center"/>
    </xf>
    <xf numFmtId="0" fontId="12" fillId="2" borderId="170" xfId="1" applyFont="1" applyFill="1" applyBorder="1" applyAlignment="1">
      <alignment horizontal="center" vertical="center"/>
    </xf>
    <xf numFmtId="0" fontId="6" fillId="2" borderId="171" xfId="1" applyFont="1" applyFill="1" applyBorder="1" applyAlignment="1">
      <alignment horizontal="right" vertical="center"/>
    </xf>
    <xf numFmtId="0" fontId="6" fillId="2" borderId="212" xfId="1" applyFont="1" applyFill="1" applyBorder="1" applyAlignment="1">
      <alignment horizontal="right" vertical="center"/>
    </xf>
    <xf numFmtId="0" fontId="12" fillId="2" borderId="87" xfId="1" applyFont="1" applyFill="1" applyBorder="1" applyAlignment="1">
      <alignment horizontal="center" vertical="center"/>
    </xf>
    <xf numFmtId="0" fontId="6" fillId="2" borderId="172" xfId="1" applyFont="1" applyFill="1" applyBorder="1" applyAlignment="1" applyProtection="1">
      <alignment horizontal="distributed" vertical="center"/>
    </xf>
    <xf numFmtId="0" fontId="6" fillId="2" borderId="173" xfId="1" applyFont="1" applyFill="1" applyBorder="1" applyAlignment="1" applyProtection="1">
      <alignment horizontal="distributed" vertical="center"/>
    </xf>
    <xf numFmtId="3" fontId="6" fillId="2" borderId="174" xfId="1" applyNumberFormat="1" applyFont="1" applyFill="1" applyBorder="1" applyAlignment="1">
      <alignment horizontal="right" vertical="center"/>
    </xf>
    <xf numFmtId="3" fontId="6" fillId="2" borderId="175" xfId="1" applyNumberFormat="1" applyFont="1" applyFill="1" applyBorder="1" applyAlignment="1">
      <alignment horizontal="right" vertical="center"/>
    </xf>
    <xf numFmtId="3" fontId="6" fillId="2" borderId="173" xfId="1" applyNumberFormat="1" applyFont="1" applyFill="1" applyBorder="1" applyAlignment="1">
      <alignment horizontal="right" vertical="center"/>
    </xf>
    <xf numFmtId="0" fontId="6" fillId="2" borderId="177" xfId="1" applyFont="1" applyFill="1" applyBorder="1" applyAlignment="1" applyProtection="1">
      <alignment horizontal="distributed" vertical="center"/>
    </xf>
    <xf numFmtId="0" fontId="6" fillId="2" borderId="178" xfId="1" applyFont="1" applyFill="1" applyBorder="1" applyAlignment="1" applyProtection="1">
      <alignment horizontal="distributed" vertical="center"/>
    </xf>
    <xf numFmtId="38" fontId="6" fillId="2" borderId="179" xfId="2" applyFont="1" applyFill="1" applyBorder="1" applyAlignment="1">
      <alignment horizontal="right" vertical="center"/>
    </xf>
    <xf numFmtId="3" fontId="6" fillId="2" borderId="180" xfId="1" applyNumberFormat="1" applyFont="1" applyFill="1" applyBorder="1" applyAlignment="1">
      <alignment horizontal="right" vertical="center"/>
    </xf>
    <xf numFmtId="3" fontId="6" fillId="2" borderId="178" xfId="1" applyNumberFormat="1" applyFont="1" applyFill="1" applyBorder="1" applyAlignment="1">
      <alignment horizontal="right" vertical="center"/>
    </xf>
    <xf numFmtId="38" fontId="6" fillId="2" borderId="180" xfId="2" applyFont="1" applyFill="1" applyBorder="1" applyAlignment="1">
      <alignment horizontal="right" vertical="center"/>
    </xf>
    <xf numFmtId="0" fontId="12" fillId="2" borderId="181" xfId="1" applyFont="1" applyFill="1" applyBorder="1" applyAlignment="1">
      <alignment horizontal="center" vertical="center"/>
    </xf>
    <xf numFmtId="0" fontId="6" fillId="2" borderId="25" xfId="1" applyFont="1" applyFill="1" applyBorder="1" applyAlignment="1" applyProtection="1">
      <alignment horizontal="distributed" vertical="center"/>
    </xf>
    <xf numFmtId="0" fontId="6" fillId="2" borderId="165" xfId="1" applyFont="1" applyFill="1" applyBorder="1" applyAlignment="1" applyProtection="1">
      <alignment horizontal="distributed" vertical="center"/>
    </xf>
    <xf numFmtId="3" fontId="6" fillId="2" borderId="164" xfId="1" applyNumberFormat="1" applyFont="1" applyFill="1" applyBorder="1" applyAlignment="1">
      <alignment horizontal="right" vertical="center"/>
    </xf>
    <xf numFmtId="3" fontId="6" fillId="2" borderId="28" xfId="1" applyNumberFormat="1" applyFont="1" applyFill="1" applyBorder="1" applyAlignment="1">
      <alignment horizontal="right" vertical="center"/>
    </xf>
    <xf numFmtId="3" fontId="6" fillId="2" borderId="165" xfId="1" applyNumberFormat="1" applyFont="1" applyFill="1" applyBorder="1" applyAlignment="1">
      <alignment horizontal="right" vertical="center"/>
    </xf>
    <xf numFmtId="0" fontId="6" fillId="2" borderId="182" xfId="1" applyFont="1" applyFill="1" applyBorder="1" applyAlignment="1">
      <alignment horizontal="right" vertical="center"/>
    </xf>
    <xf numFmtId="0" fontId="6" fillId="2" borderId="213" xfId="1" applyFont="1" applyFill="1" applyBorder="1" applyAlignment="1">
      <alignment horizontal="right" vertical="center"/>
    </xf>
    <xf numFmtId="0" fontId="12" fillId="2" borderId="176" xfId="1" applyFont="1" applyFill="1" applyBorder="1" applyAlignment="1">
      <alignment horizontal="center" vertical="center"/>
    </xf>
    <xf numFmtId="0" fontId="6" fillId="2" borderId="183" xfId="1" applyFont="1" applyFill="1" applyBorder="1" applyAlignment="1">
      <alignment horizontal="right" vertical="center"/>
    </xf>
    <xf numFmtId="0" fontId="6" fillId="2" borderId="214" xfId="1" applyFont="1" applyFill="1" applyBorder="1" applyAlignment="1">
      <alignment horizontal="right" vertical="center"/>
    </xf>
    <xf numFmtId="38" fontId="6" fillId="2" borderId="165" xfId="2" applyFont="1" applyFill="1" applyBorder="1" applyAlignment="1">
      <alignment horizontal="right" vertical="center"/>
    </xf>
    <xf numFmtId="38" fontId="6" fillId="2" borderId="7" xfId="2" applyFont="1" applyFill="1" applyBorder="1" applyAlignment="1">
      <alignment horizontal="right" vertical="center"/>
    </xf>
    <xf numFmtId="0" fontId="6" fillId="2" borderId="179" xfId="1" applyFont="1" applyFill="1" applyBorder="1" applyAlignment="1">
      <alignment horizontal="right" vertical="center"/>
    </xf>
    <xf numFmtId="0" fontId="6" fillId="2" borderId="180" xfId="1" applyFont="1" applyFill="1" applyBorder="1" applyAlignment="1">
      <alignment horizontal="right" vertical="center"/>
    </xf>
    <xf numFmtId="0" fontId="12" fillId="2" borderId="184" xfId="1" applyFont="1" applyFill="1" applyBorder="1" applyAlignment="1">
      <alignment horizontal="center" vertical="center"/>
    </xf>
    <xf numFmtId="0" fontId="6" fillId="2" borderId="174" xfId="1" applyFont="1" applyFill="1" applyBorder="1" applyAlignment="1">
      <alignment horizontal="right" vertical="center"/>
    </xf>
    <xf numFmtId="0" fontId="6" fillId="2" borderId="175" xfId="1" applyFont="1" applyFill="1" applyBorder="1" applyAlignment="1">
      <alignment horizontal="right" vertical="center"/>
    </xf>
    <xf numFmtId="0" fontId="6" fillId="2" borderId="173" xfId="1" applyFont="1" applyFill="1" applyBorder="1" applyAlignment="1">
      <alignment horizontal="right" vertical="center"/>
    </xf>
    <xf numFmtId="0" fontId="6" fillId="2" borderId="215" xfId="1" applyFont="1" applyFill="1" applyBorder="1" applyAlignment="1">
      <alignment horizontal="right" vertical="center"/>
    </xf>
    <xf numFmtId="3" fontId="6" fillId="2" borderId="179" xfId="1" applyNumberFormat="1" applyFont="1" applyFill="1" applyBorder="1" applyAlignment="1">
      <alignment horizontal="right" vertical="center"/>
    </xf>
    <xf numFmtId="0" fontId="6" fillId="2" borderId="185" xfId="1" applyFont="1" applyFill="1" applyBorder="1" applyAlignment="1" applyProtection="1">
      <alignment horizontal="distributed" vertical="center"/>
    </xf>
    <xf numFmtId="0" fontId="6" fillId="2" borderId="186" xfId="1" applyFont="1" applyFill="1" applyBorder="1" applyAlignment="1" applyProtection="1">
      <alignment horizontal="distributed" vertical="center"/>
    </xf>
    <xf numFmtId="38" fontId="6" fillId="2" borderId="187" xfId="2" applyFont="1" applyFill="1" applyBorder="1" applyAlignment="1">
      <alignment horizontal="right" vertical="center"/>
    </xf>
    <xf numFmtId="3" fontId="6" fillId="2" borderId="188" xfId="1" applyNumberFormat="1" applyFont="1" applyFill="1" applyBorder="1" applyAlignment="1">
      <alignment horizontal="right" vertical="center"/>
    </xf>
    <xf numFmtId="3" fontId="6" fillId="2" borderId="186" xfId="1" applyNumberFormat="1" applyFont="1" applyFill="1" applyBorder="1" applyAlignment="1">
      <alignment horizontal="right" vertical="center"/>
    </xf>
    <xf numFmtId="38" fontId="6" fillId="2" borderId="188" xfId="2" applyFont="1" applyFill="1" applyBorder="1" applyAlignment="1">
      <alignment horizontal="right" vertical="center"/>
    </xf>
    <xf numFmtId="0" fontId="6" fillId="2" borderId="189" xfId="1" applyFont="1" applyFill="1" applyBorder="1" applyAlignment="1" applyProtection="1">
      <alignment horizontal="distributed" vertical="center"/>
    </xf>
    <xf numFmtId="3" fontId="6" fillId="2" borderId="190" xfId="1" applyNumberFormat="1" applyFont="1" applyFill="1" applyBorder="1" applyAlignment="1">
      <alignment horizontal="right" vertical="center"/>
    </xf>
    <xf numFmtId="3" fontId="6" fillId="2" borderId="191" xfId="1" applyNumberFormat="1" applyFont="1" applyFill="1" applyBorder="1" applyAlignment="1">
      <alignment horizontal="right" vertical="center"/>
    </xf>
    <xf numFmtId="3" fontId="6" fillId="2" borderId="192" xfId="1" applyNumberFormat="1" applyFont="1" applyFill="1" applyBorder="1" applyAlignment="1">
      <alignment horizontal="right" vertical="center"/>
    </xf>
    <xf numFmtId="0" fontId="6" fillId="2" borderId="193" xfId="1" applyFont="1" applyFill="1" applyBorder="1" applyAlignment="1" applyProtection="1">
      <alignment horizontal="distributed" vertical="center"/>
    </xf>
    <xf numFmtId="3" fontId="6" fillId="2" borderId="194" xfId="1" applyNumberFormat="1" applyFont="1" applyFill="1" applyBorder="1" applyAlignment="1">
      <alignment horizontal="right" vertical="center"/>
    </xf>
    <xf numFmtId="3" fontId="6" fillId="2" borderId="19" xfId="1" applyNumberFormat="1" applyFont="1" applyFill="1" applyBorder="1" applyAlignment="1">
      <alignment horizontal="right" vertical="center"/>
    </xf>
    <xf numFmtId="3" fontId="6" fillId="2" borderId="195" xfId="1" applyNumberFormat="1" applyFont="1" applyFill="1" applyBorder="1" applyAlignment="1">
      <alignment horizontal="right" vertical="center"/>
    </xf>
    <xf numFmtId="3" fontId="6" fillId="2" borderId="183" xfId="1" applyNumberFormat="1" applyFont="1" applyFill="1" applyBorder="1" applyAlignment="1">
      <alignment horizontal="right" vertical="center"/>
    </xf>
    <xf numFmtId="3" fontId="6" fillId="2" borderId="214" xfId="1" applyNumberFormat="1" applyFont="1" applyFill="1" applyBorder="1" applyAlignment="1">
      <alignment horizontal="right" vertical="center"/>
    </xf>
    <xf numFmtId="0" fontId="6" fillId="2" borderId="105" xfId="1" applyFont="1" applyFill="1" applyBorder="1" applyAlignment="1">
      <alignment vertical="center"/>
    </xf>
    <xf numFmtId="0" fontId="6" fillId="2" borderId="60" xfId="1" applyFont="1" applyFill="1" applyBorder="1" applyAlignment="1" applyProtection="1">
      <alignment horizontal="center" vertical="center"/>
    </xf>
    <xf numFmtId="0" fontId="6" fillId="2" borderId="196" xfId="1" applyFont="1" applyFill="1" applyBorder="1" applyAlignment="1" applyProtection="1">
      <alignment horizontal="center" vertical="center"/>
    </xf>
    <xf numFmtId="38" fontId="6" fillId="2" borderId="197" xfId="2" applyFont="1" applyFill="1" applyBorder="1" applyAlignment="1">
      <alignment vertical="center"/>
    </xf>
    <xf numFmtId="38" fontId="6" fillId="2" borderId="198" xfId="2" applyFont="1" applyFill="1" applyBorder="1" applyAlignment="1">
      <alignment vertical="center"/>
    </xf>
    <xf numFmtId="38" fontId="6" fillId="2" borderId="199" xfId="2" applyFont="1" applyFill="1" applyBorder="1" applyAlignment="1">
      <alignment vertical="center"/>
    </xf>
    <xf numFmtId="38" fontId="6" fillId="2" borderId="200" xfId="2" applyFont="1" applyFill="1" applyBorder="1" applyAlignment="1">
      <alignment vertical="center"/>
    </xf>
    <xf numFmtId="38" fontId="6" fillId="2" borderId="201" xfId="2" applyFont="1" applyFill="1" applyBorder="1" applyAlignment="1">
      <alignment vertical="center"/>
    </xf>
    <xf numFmtId="38" fontId="6" fillId="2" borderId="202" xfId="2" applyFont="1" applyFill="1" applyBorder="1" applyAlignment="1">
      <alignment vertical="center"/>
    </xf>
    <xf numFmtId="38" fontId="6" fillId="2" borderId="216" xfId="2" applyFont="1" applyFill="1" applyBorder="1" applyAlignment="1">
      <alignment vertical="center"/>
    </xf>
    <xf numFmtId="0" fontId="8" fillId="2" borderId="1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0" fontId="7" fillId="2" borderId="1" xfId="1" applyFont="1" applyFill="1" applyBorder="1" applyAlignment="1">
      <alignment horizontal="right" vertical="center"/>
    </xf>
    <xf numFmtId="0" fontId="8" fillId="2" borderId="0" xfId="1" applyFont="1" applyFill="1" applyAlignment="1">
      <alignment vertical="center"/>
    </xf>
    <xf numFmtId="0" fontId="5" fillId="2" borderId="1" xfId="1" applyFont="1" applyFill="1" applyBorder="1" applyAlignment="1">
      <alignment horizontal="right" vertical="center"/>
    </xf>
    <xf numFmtId="0" fontId="5" fillId="2" borderId="0" xfId="1" applyFont="1" applyFill="1" applyBorder="1" applyAlignment="1">
      <alignment horizontal="distributed" vertical="center"/>
    </xf>
    <xf numFmtId="0" fontId="9" fillId="2" borderId="1" xfId="1" applyFont="1" applyFill="1" applyBorder="1"/>
    <xf numFmtId="0" fontId="8" fillId="2" borderId="0" xfId="1" applyFont="1" applyFill="1" applyAlignment="1" applyProtection="1">
      <alignment vertical="center"/>
    </xf>
    <xf numFmtId="0" fontId="7" fillId="2" borderId="0" xfId="1" applyFont="1" applyFill="1" applyAlignment="1">
      <alignment horizontal="right" vertical="center"/>
    </xf>
    <xf numFmtId="0" fontId="7" fillId="2" borderId="0" xfId="1" applyFont="1" applyFill="1" applyBorder="1" applyAlignment="1" applyProtection="1">
      <alignment vertical="center"/>
    </xf>
    <xf numFmtId="0" fontId="7" fillId="2" borderId="51" xfId="1" applyFont="1" applyFill="1" applyBorder="1" applyAlignment="1" applyProtection="1">
      <alignment vertical="center"/>
    </xf>
    <xf numFmtId="0" fontId="6" fillId="2" borderId="0" xfId="1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distributed" vertical="center" justifyLastLine="1"/>
    </xf>
    <xf numFmtId="0" fontId="6" fillId="2" borderId="8" xfId="1" applyFont="1" applyFill="1" applyBorder="1" applyAlignment="1">
      <alignment horizontal="distributed" vertical="center" justifyLastLine="1"/>
    </xf>
    <xf numFmtId="0" fontId="6" fillId="2" borderId="3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176" fontId="6" fillId="2" borderId="3" xfId="1" applyNumberFormat="1" applyFont="1" applyFill="1" applyBorder="1" applyAlignment="1">
      <alignment horizontal="right" vertical="center"/>
    </xf>
    <xf numFmtId="176" fontId="6" fillId="2" borderId="20" xfId="1" applyNumberFormat="1" applyFont="1" applyFill="1" applyBorder="1" applyAlignment="1">
      <alignment horizontal="right" vertical="center"/>
    </xf>
    <xf numFmtId="176" fontId="6" fillId="2" borderId="11" xfId="1" applyNumberFormat="1" applyFont="1" applyFill="1" applyBorder="1" applyAlignment="1">
      <alignment horizontal="right" vertical="center"/>
    </xf>
    <xf numFmtId="176" fontId="6" fillId="2" borderId="24" xfId="1" applyNumberFormat="1" applyFont="1" applyFill="1" applyBorder="1" applyAlignment="1">
      <alignment horizontal="right" vertical="center"/>
    </xf>
    <xf numFmtId="0" fontId="7" fillId="2" borderId="64" xfId="1" applyFont="1" applyFill="1" applyBorder="1" applyAlignment="1">
      <alignment horizontal="center" vertical="center" justifyLastLine="1"/>
    </xf>
    <xf numFmtId="0" fontId="7" fillId="2" borderId="65" xfId="1" applyFont="1" applyFill="1" applyBorder="1" applyAlignment="1">
      <alignment horizontal="center" vertical="center" justifyLastLine="1"/>
    </xf>
    <xf numFmtId="0" fontId="7" fillId="2" borderId="64" xfId="1" applyFont="1" applyFill="1" applyBorder="1" applyAlignment="1">
      <alignment horizontal="distributed" vertical="center" indent="2"/>
    </xf>
    <xf numFmtId="0" fontId="7" fillId="2" borderId="65" xfId="1" applyFont="1" applyFill="1" applyBorder="1" applyAlignment="1">
      <alignment horizontal="distributed" vertical="center" indent="2"/>
    </xf>
    <xf numFmtId="0" fontId="7" fillId="2" borderId="67" xfId="1" applyFont="1" applyFill="1" applyBorder="1" applyAlignment="1">
      <alignment horizontal="distributed" vertical="center" indent="2"/>
    </xf>
    <xf numFmtId="176" fontId="6" fillId="2" borderId="31" xfId="1" applyNumberFormat="1" applyFont="1" applyFill="1" applyBorder="1" applyAlignment="1">
      <alignment horizontal="right" vertical="center"/>
    </xf>
    <xf numFmtId="176" fontId="6" fillId="2" borderId="39" xfId="1" applyNumberFormat="1" applyFont="1" applyFill="1" applyBorder="1" applyAlignment="1">
      <alignment horizontal="right" vertical="center"/>
    </xf>
    <xf numFmtId="176" fontId="6" fillId="2" borderId="55" xfId="1" applyNumberFormat="1" applyFont="1" applyFill="1" applyBorder="1" applyAlignment="1">
      <alignment horizontal="right" vertical="center"/>
    </xf>
    <xf numFmtId="176" fontId="6" fillId="2" borderId="83" xfId="1" applyNumberFormat="1" applyFont="1" applyFill="1" applyBorder="1" applyAlignment="1">
      <alignment horizontal="right" vertical="center"/>
    </xf>
    <xf numFmtId="0" fontId="6" fillId="2" borderId="68" xfId="1" applyFont="1" applyFill="1" applyBorder="1" applyAlignment="1">
      <alignment horizontal="center" vertical="center"/>
    </xf>
    <xf numFmtId="0" fontId="6" fillId="2" borderId="21" xfId="1" applyFont="1" applyFill="1" applyBorder="1" applyAlignment="1">
      <alignment horizontal="center" vertical="center"/>
    </xf>
    <xf numFmtId="0" fontId="6" fillId="2" borderId="25" xfId="1" applyFont="1" applyFill="1" applyBorder="1" applyAlignment="1">
      <alignment horizontal="center" vertical="center"/>
    </xf>
    <xf numFmtId="0" fontId="6" fillId="2" borderId="69" xfId="1" applyFont="1" applyFill="1" applyBorder="1" applyAlignment="1">
      <alignment horizontal="distributed" vertical="center" justifyLastLine="1"/>
    </xf>
    <xf numFmtId="0" fontId="6" fillId="2" borderId="70" xfId="1" applyFont="1" applyFill="1" applyBorder="1" applyAlignment="1">
      <alignment horizontal="distributed" vertical="center" justifyLastLine="1"/>
    </xf>
    <xf numFmtId="0" fontId="6" fillId="2" borderId="71" xfId="1" applyFont="1" applyFill="1" applyBorder="1" applyAlignment="1">
      <alignment horizontal="distributed" vertical="center" justifyLastLine="1"/>
    </xf>
    <xf numFmtId="0" fontId="6" fillId="2" borderId="72" xfId="1" applyFont="1" applyFill="1" applyBorder="1" applyAlignment="1">
      <alignment horizontal="center" vertical="center" justifyLastLine="1"/>
    </xf>
    <xf numFmtId="0" fontId="6" fillId="2" borderId="73" xfId="1" applyFont="1" applyFill="1" applyBorder="1" applyAlignment="1">
      <alignment horizontal="center" vertical="center" justifyLastLine="1"/>
    </xf>
    <xf numFmtId="0" fontId="6" fillId="2" borderId="74" xfId="1" applyFont="1" applyFill="1" applyBorder="1" applyAlignment="1">
      <alignment horizontal="center" vertical="center" justifyLastLine="1"/>
    </xf>
    <xf numFmtId="0" fontId="6" fillId="2" borderId="33" xfId="1" applyFont="1" applyFill="1" applyBorder="1" applyAlignment="1">
      <alignment horizontal="distributed" vertical="center" justifyLastLine="1"/>
    </xf>
    <xf numFmtId="0" fontId="6" fillId="2" borderId="27" xfId="1" applyFont="1" applyFill="1" applyBorder="1" applyAlignment="1">
      <alignment horizontal="distributed" vertical="center" justifyLastLine="1"/>
    </xf>
    <xf numFmtId="0" fontId="6" fillId="2" borderId="31" xfId="1" applyFont="1" applyFill="1" applyBorder="1" applyAlignment="1">
      <alignment horizontal="distributed" vertical="center" indent="2"/>
    </xf>
    <xf numFmtId="0" fontId="6" fillId="2" borderId="30" xfId="1" applyFont="1" applyFill="1" applyBorder="1" applyAlignment="1">
      <alignment horizontal="distributed" vertical="center" indent="2"/>
    </xf>
    <xf numFmtId="0" fontId="6" fillId="2" borderId="47" xfId="1" applyFont="1" applyFill="1" applyBorder="1" applyAlignment="1">
      <alignment horizontal="distributed" vertical="center" indent="2"/>
    </xf>
    <xf numFmtId="0" fontId="6" fillId="2" borderId="49" xfId="1" applyFont="1" applyFill="1" applyBorder="1" applyAlignment="1">
      <alignment horizontal="distributed" vertical="center" wrapText="1" indent="2"/>
    </xf>
    <xf numFmtId="0" fontId="6" fillId="2" borderId="30" xfId="1" applyFont="1" applyFill="1" applyBorder="1" applyAlignment="1">
      <alignment horizontal="distributed" vertical="center" wrapText="1" indent="2"/>
    </xf>
    <xf numFmtId="0" fontId="6" fillId="2" borderId="47" xfId="1" applyFont="1" applyFill="1" applyBorder="1" applyAlignment="1">
      <alignment horizontal="distributed" vertical="center" wrapText="1" indent="2"/>
    </xf>
    <xf numFmtId="0" fontId="6" fillId="2" borderId="48" xfId="1" applyFont="1" applyFill="1" applyBorder="1" applyAlignment="1">
      <alignment horizontal="distributed" vertical="center" justifyLastLine="1"/>
    </xf>
    <xf numFmtId="0" fontId="6" fillId="2" borderId="29" xfId="1" applyFont="1" applyFill="1" applyBorder="1" applyAlignment="1">
      <alignment horizontal="distributed" vertical="center" justifyLastLine="1"/>
    </xf>
    <xf numFmtId="0" fontId="6" fillId="2" borderId="9" xfId="1" applyFont="1" applyFill="1" applyBorder="1" applyAlignment="1">
      <alignment horizontal="center" vertical="center"/>
    </xf>
    <xf numFmtId="0" fontId="6" fillId="2" borderId="79" xfId="1" applyFont="1" applyFill="1" applyBorder="1" applyAlignment="1">
      <alignment horizontal="center" vertical="center"/>
    </xf>
    <xf numFmtId="0" fontId="6" fillId="2" borderId="80" xfId="1" applyFont="1" applyFill="1" applyBorder="1" applyAlignment="1">
      <alignment horizontal="center" vertical="center"/>
    </xf>
    <xf numFmtId="38" fontId="9" fillId="2" borderId="93" xfId="2" applyFont="1" applyFill="1" applyBorder="1" applyAlignment="1">
      <alignment horizontal="right" vertical="center"/>
    </xf>
    <xf numFmtId="38" fontId="9" fillId="2" borderId="87" xfId="2" applyFont="1" applyFill="1" applyBorder="1" applyAlignment="1">
      <alignment horizontal="right" vertical="center"/>
    </xf>
    <xf numFmtId="176" fontId="6" fillId="2" borderId="25" xfId="1" applyNumberFormat="1" applyFont="1" applyFill="1" applyBorder="1" applyAlignment="1">
      <alignment horizontal="right" vertical="center"/>
    </xf>
    <xf numFmtId="176" fontId="6" fillId="2" borderId="87" xfId="1" applyNumberFormat="1" applyFont="1" applyFill="1" applyBorder="1" applyAlignment="1">
      <alignment horizontal="right" vertical="center"/>
    </xf>
    <xf numFmtId="38" fontId="9" fillId="2" borderId="0" xfId="2" applyFont="1" applyFill="1" applyBorder="1" applyAlignment="1">
      <alignment horizontal="right" vertical="center"/>
    </xf>
    <xf numFmtId="38" fontId="9" fillId="2" borderId="51" xfId="2" applyFont="1" applyFill="1" applyBorder="1" applyAlignment="1">
      <alignment horizontal="right" vertical="center"/>
    </xf>
    <xf numFmtId="184" fontId="9" fillId="2" borderId="25" xfId="2" applyNumberFormat="1" applyFont="1" applyFill="1" applyBorder="1" applyAlignment="1">
      <alignment horizontal="right" vertical="center"/>
    </xf>
    <xf numFmtId="184" fontId="9" fillId="2" borderId="87" xfId="2" applyNumberFormat="1" applyFont="1" applyFill="1" applyBorder="1" applyAlignment="1">
      <alignment horizontal="right" vertical="center"/>
    </xf>
    <xf numFmtId="176" fontId="6" fillId="2" borderId="25" xfId="1" applyNumberFormat="1" applyFont="1" applyFill="1" applyBorder="1" applyAlignment="1">
      <alignment vertical="center"/>
    </xf>
    <xf numFmtId="176" fontId="6" fillId="2" borderId="87" xfId="1" applyNumberFormat="1" applyFont="1" applyFill="1" applyBorder="1" applyAlignment="1">
      <alignment vertical="center"/>
    </xf>
    <xf numFmtId="38" fontId="9" fillId="2" borderId="0" xfId="2" applyFont="1" applyFill="1" applyBorder="1" applyAlignment="1">
      <alignment horizontal="center" vertical="center"/>
    </xf>
    <xf numFmtId="38" fontId="9" fillId="2" borderId="51" xfId="2" applyFont="1" applyFill="1" applyBorder="1" applyAlignment="1">
      <alignment horizontal="center" vertical="center"/>
    </xf>
    <xf numFmtId="176" fontId="6" fillId="2" borderId="72" xfId="1" applyNumberFormat="1" applyFont="1" applyFill="1" applyBorder="1" applyAlignment="1">
      <alignment horizontal="right" vertical="center"/>
    </xf>
    <xf numFmtId="176" fontId="6" fillId="2" borderId="74" xfId="1" applyNumberFormat="1" applyFont="1" applyFill="1" applyBorder="1" applyAlignment="1">
      <alignment horizontal="right" vertical="center"/>
    </xf>
    <xf numFmtId="184" fontId="9" fillId="2" borderId="72" xfId="2" applyNumberFormat="1" applyFont="1" applyFill="1" applyBorder="1" applyAlignment="1">
      <alignment horizontal="right" vertical="center"/>
    </xf>
    <xf numFmtId="184" fontId="9" fillId="2" borderId="74" xfId="2" applyNumberFormat="1" applyFont="1" applyFill="1" applyBorder="1" applyAlignment="1">
      <alignment horizontal="right" vertical="center"/>
    </xf>
    <xf numFmtId="176" fontId="6" fillId="2" borderId="72" xfId="1" applyNumberFormat="1" applyFont="1" applyFill="1" applyBorder="1" applyAlignment="1">
      <alignment vertical="center"/>
    </xf>
    <xf numFmtId="176" fontId="6" fillId="2" borderId="74" xfId="1" applyNumberFormat="1" applyFont="1" applyFill="1" applyBorder="1" applyAlignment="1">
      <alignment vertical="center"/>
    </xf>
    <xf numFmtId="38" fontId="9" fillId="2" borderId="30" xfId="2" applyFont="1" applyFill="1" applyBorder="1" applyAlignment="1">
      <alignment horizontal="center" vertical="center"/>
    </xf>
    <xf numFmtId="38" fontId="9" fillId="2" borderId="47" xfId="2" applyFont="1" applyFill="1" applyBorder="1" applyAlignment="1">
      <alignment horizontal="center" vertical="center"/>
    </xf>
    <xf numFmtId="38" fontId="6" fillId="2" borderId="30" xfId="2" applyFont="1" applyFill="1" applyBorder="1" applyAlignment="1">
      <alignment horizontal="center" vertical="center"/>
    </xf>
    <xf numFmtId="38" fontId="6" fillId="2" borderId="47" xfId="2" applyFont="1" applyFill="1" applyBorder="1" applyAlignment="1">
      <alignment horizontal="center" vertical="center"/>
    </xf>
    <xf numFmtId="184" fontId="6" fillId="2" borderId="72" xfId="2" applyNumberFormat="1" applyFont="1" applyFill="1" applyBorder="1" applyAlignment="1">
      <alignment horizontal="right" vertical="center"/>
    </xf>
    <xf numFmtId="184" fontId="6" fillId="2" borderId="74" xfId="2" applyNumberFormat="1" applyFont="1" applyFill="1" applyBorder="1" applyAlignment="1">
      <alignment horizontal="right" vertical="center"/>
    </xf>
    <xf numFmtId="176" fontId="6" fillId="2" borderId="16" xfId="1" applyNumberFormat="1" applyFont="1" applyFill="1" applyBorder="1" applyAlignment="1">
      <alignment horizontal="right" vertical="center"/>
    </xf>
    <xf numFmtId="176" fontId="6" fillId="2" borderId="100" xfId="1" applyNumberFormat="1" applyFont="1" applyFill="1" applyBorder="1" applyAlignment="1">
      <alignment horizontal="right" vertical="center"/>
    </xf>
    <xf numFmtId="176" fontId="6" fillId="2" borderId="49" xfId="1" applyNumberFormat="1" applyFont="1" applyFill="1" applyBorder="1" applyAlignment="1">
      <alignment horizontal="right" vertical="center"/>
    </xf>
    <xf numFmtId="176" fontId="6" fillId="2" borderId="47" xfId="1" applyNumberFormat="1" applyFont="1" applyFill="1" applyBorder="1" applyAlignment="1">
      <alignment horizontal="right" vertical="center"/>
    </xf>
    <xf numFmtId="176" fontId="6" fillId="2" borderId="21" xfId="1" applyNumberFormat="1" applyFont="1" applyFill="1" applyBorder="1" applyAlignment="1">
      <alignment horizontal="right" vertical="center"/>
    </xf>
    <xf numFmtId="176" fontId="6" fillId="2" borderId="51" xfId="1" applyNumberFormat="1" applyFont="1" applyFill="1" applyBorder="1" applyAlignment="1">
      <alignment horizontal="right" vertical="center"/>
    </xf>
    <xf numFmtId="176" fontId="6" fillId="2" borderId="52" xfId="1" applyNumberFormat="1" applyFont="1" applyFill="1" applyBorder="1" applyAlignment="1">
      <alignment horizontal="right" vertical="center"/>
    </xf>
    <xf numFmtId="176" fontId="6" fillId="2" borderId="0" xfId="1" applyNumberFormat="1" applyFont="1" applyFill="1" applyBorder="1" applyAlignment="1">
      <alignment horizontal="right"/>
    </xf>
    <xf numFmtId="176" fontId="6" fillId="2" borderId="60" xfId="1" applyNumberFormat="1" applyFont="1" applyFill="1" applyBorder="1" applyAlignment="1">
      <alignment horizontal="right" vertical="center"/>
    </xf>
    <xf numFmtId="176" fontId="6" fillId="2" borderId="105" xfId="1" applyNumberFormat="1" applyFont="1" applyFill="1" applyBorder="1" applyAlignment="1">
      <alignment horizontal="right"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2" borderId="105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5" fillId="2" borderId="51" xfId="1" applyFont="1" applyFill="1" applyBorder="1" applyAlignment="1">
      <alignment horizontal="center" vertical="center" wrapText="1"/>
    </xf>
    <xf numFmtId="49" fontId="5" fillId="2" borderId="0" xfId="1" applyNumberFormat="1" applyFont="1" applyFill="1" applyBorder="1" applyAlignment="1">
      <alignment horizontal="center" vertical="center" wrapText="1"/>
    </xf>
    <xf numFmtId="49" fontId="5" fillId="2" borderId="51" xfId="1" applyNumberFormat="1" applyFont="1" applyFill="1" applyBorder="1" applyAlignment="1">
      <alignment horizontal="center" vertical="center" wrapText="1"/>
    </xf>
    <xf numFmtId="49" fontId="5" fillId="2" borderId="0" xfId="1" applyNumberFormat="1" applyFont="1" applyFill="1" applyAlignment="1">
      <alignment horizontal="center" vertical="center" wrapText="1"/>
    </xf>
    <xf numFmtId="0" fontId="6" fillId="2" borderId="108" xfId="1" applyFont="1" applyFill="1" applyBorder="1" applyAlignment="1">
      <alignment horizontal="distributed" vertical="center" justifyLastLine="1"/>
    </xf>
    <xf numFmtId="0" fontId="5" fillId="2" borderId="72" xfId="1" applyFont="1" applyFill="1" applyBorder="1" applyAlignment="1">
      <alignment horizontal="distributed" vertical="center" justifyLastLine="1"/>
    </xf>
    <xf numFmtId="0" fontId="5" fillId="2" borderId="73" xfId="1" applyFont="1" applyFill="1" applyBorder="1" applyAlignment="1">
      <alignment horizontal="distributed" vertical="center" justifyLastLine="1"/>
    </xf>
    <xf numFmtId="0" fontId="5" fillId="2" borderId="74" xfId="1" applyFont="1" applyFill="1" applyBorder="1" applyAlignment="1">
      <alignment horizontal="distributed" vertical="center" justifyLastLine="1"/>
    </xf>
    <xf numFmtId="0" fontId="5" fillId="2" borderId="48" xfId="1" applyFont="1" applyFill="1" applyBorder="1" applyAlignment="1">
      <alignment vertical="center" wrapText="1"/>
    </xf>
    <xf numFmtId="0" fontId="5" fillId="2" borderId="52" xfId="1" applyFont="1" applyFill="1" applyBorder="1" applyAlignment="1">
      <alignment vertical="center"/>
    </xf>
    <xf numFmtId="0" fontId="5" fillId="2" borderId="29" xfId="1" applyFont="1" applyFill="1" applyBorder="1" applyAlignment="1">
      <alignment vertical="center"/>
    </xf>
    <xf numFmtId="0" fontId="5" fillId="2" borderId="49" xfId="1" applyFont="1" applyFill="1" applyBorder="1" applyAlignment="1">
      <alignment vertical="center" wrapText="1"/>
    </xf>
    <xf numFmtId="0" fontId="5" fillId="2" borderId="21" xfId="1" applyFont="1" applyFill="1" applyBorder="1" applyAlignment="1">
      <alignment vertical="center"/>
    </xf>
    <xf numFmtId="0" fontId="5" fillId="2" borderId="25" xfId="1" applyFont="1" applyFill="1" applyBorder="1" applyAlignment="1">
      <alignment vertical="center"/>
    </xf>
    <xf numFmtId="0" fontId="5" fillId="2" borderId="49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0" fontId="5" fillId="2" borderId="25" xfId="1" applyFont="1" applyFill="1" applyBorder="1" applyAlignment="1">
      <alignment horizontal="center" vertical="center"/>
    </xf>
    <xf numFmtId="0" fontId="6" fillId="2" borderId="49" xfId="1" applyFont="1" applyFill="1" applyBorder="1" applyAlignment="1">
      <alignment horizontal="center" vertical="center"/>
    </xf>
    <xf numFmtId="0" fontId="6" fillId="2" borderId="82" xfId="1" applyFont="1" applyFill="1" applyBorder="1" applyAlignment="1">
      <alignment horizontal="distributed" vertical="center" justifyLastLine="1"/>
    </xf>
    <xf numFmtId="0" fontId="6" fillId="2" borderId="84" xfId="1" applyFont="1" applyFill="1" applyBorder="1" applyAlignment="1">
      <alignment horizontal="distributed" vertical="center" justifyLastLine="1"/>
    </xf>
    <xf numFmtId="0" fontId="6" fillId="2" borderId="86" xfId="1" applyFont="1" applyFill="1" applyBorder="1" applyAlignment="1">
      <alignment horizontal="distributed" vertical="center" justifyLastLine="1"/>
    </xf>
    <xf numFmtId="176" fontId="6" fillId="2" borderId="7" xfId="1" applyNumberFormat="1" applyFont="1" applyFill="1" applyBorder="1" applyAlignment="1">
      <alignment horizontal="right" vertical="center"/>
    </xf>
    <xf numFmtId="0" fontId="6" fillId="2" borderId="0" xfId="1" applyFont="1" applyFill="1" applyBorder="1" applyAlignment="1">
      <alignment horizontal="center" vertical="center" justifyLastLine="1"/>
    </xf>
    <xf numFmtId="0" fontId="6" fillId="2" borderId="51" xfId="1" applyFont="1" applyFill="1" applyBorder="1" applyAlignment="1">
      <alignment horizontal="center" vertical="center" justifyLastLine="1"/>
    </xf>
    <xf numFmtId="0" fontId="6" fillId="2" borderId="97" xfId="1" applyFont="1" applyFill="1" applyBorder="1" applyAlignment="1">
      <alignment horizontal="center" vertical="center" justifyLastLine="1"/>
    </xf>
    <xf numFmtId="0" fontId="6" fillId="2" borderId="47" xfId="1" applyFont="1" applyFill="1" applyBorder="1" applyAlignment="1">
      <alignment horizontal="center" vertical="center" justifyLastLine="1"/>
    </xf>
    <xf numFmtId="0" fontId="6" fillId="2" borderId="89" xfId="1" applyFont="1" applyFill="1" applyBorder="1" applyAlignment="1">
      <alignment horizontal="center" vertical="center" justifyLastLine="1"/>
    </xf>
    <xf numFmtId="0" fontId="6" fillId="2" borderId="91" xfId="1" applyFont="1" applyFill="1" applyBorder="1" applyAlignment="1">
      <alignment horizontal="center" vertical="center" justifyLastLine="1"/>
    </xf>
    <xf numFmtId="0" fontId="6" fillId="2" borderId="87" xfId="1" applyFont="1" applyFill="1" applyBorder="1" applyAlignment="1">
      <alignment horizontal="center" vertical="center" justifyLastLine="1"/>
    </xf>
    <xf numFmtId="176" fontId="6" fillId="2" borderId="30" xfId="1" applyNumberFormat="1" applyFont="1" applyFill="1" applyBorder="1" applyAlignment="1">
      <alignment horizontal="right" vertical="center"/>
    </xf>
    <xf numFmtId="176" fontId="6" fillId="2" borderId="49" xfId="1" applyNumberFormat="1" applyFont="1" applyFill="1" applyBorder="1" applyAlignment="1">
      <alignment vertical="center"/>
    </xf>
    <xf numFmtId="176" fontId="6" fillId="2" borderId="47" xfId="1" applyNumberFormat="1" applyFont="1" applyFill="1" applyBorder="1" applyAlignment="1">
      <alignment vertical="center"/>
    </xf>
    <xf numFmtId="176" fontId="6" fillId="2" borderId="0" xfId="1" applyNumberFormat="1" applyFont="1" applyFill="1" applyBorder="1" applyAlignment="1">
      <alignment horizontal="right" vertical="center"/>
    </xf>
    <xf numFmtId="176" fontId="6" fillId="2" borderId="21" xfId="1" applyNumberFormat="1" applyFont="1" applyFill="1" applyBorder="1" applyAlignment="1">
      <alignment vertical="center"/>
    </xf>
    <xf numFmtId="176" fontId="6" fillId="2" borderId="51" xfId="1" applyNumberFormat="1" applyFont="1" applyFill="1" applyBorder="1" applyAlignment="1">
      <alignment vertical="center"/>
    </xf>
    <xf numFmtId="0" fontId="6" fillId="2" borderId="68" xfId="1" applyFont="1" applyFill="1" applyBorder="1" applyAlignment="1">
      <alignment horizontal="distributed" vertical="center" justifyLastLine="1"/>
    </xf>
    <xf numFmtId="0" fontId="6" fillId="2" borderId="21" xfId="1" applyFont="1" applyFill="1" applyBorder="1" applyAlignment="1">
      <alignment horizontal="distributed" vertical="center" justifyLastLine="1"/>
    </xf>
    <xf numFmtId="0" fontId="6" fillId="2" borderId="25" xfId="1" applyFont="1" applyFill="1" applyBorder="1" applyAlignment="1">
      <alignment horizontal="distributed" vertical="center" justifyLastLine="1"/>
    </xf>
    <xf numFmtId="0" fontId="6" fillId="2" borderId="109" xfId="1" applyFont="1" applyFill="1" applyBorder="1" applyAlignment="1">
      <alignment horizontal="distributed" vertical="center" justifyLastLine="1"/>
    </xf>
    <xf numFmtId="0" fontId="6" fillId="2" borderId="68" xfId="1" applyFont="1" applyFill="1" applyBorder="1" applyAlignment="1">
      <alignment horizontal="center" vertical="center" justifyLastLine="1"/>
    </xf>
    <xf numFmtId="0" fontId="6" fillId="2" borderId="106" xfId="1" applyFont="1" applyFill="1" applyBorder="1" applyAlignment="1">
      <alignment horizontal="center" vertical="center" justifyLastLine="1"/>
    </xf>
    <xf numFmtId="0" fontId="6" fillId="2" borderId="21" xfId="1" applyFont="1" applyFill="1" applyBorder="1" applyAlignment="1">
      <alignment horizontal="center" vertical="center" justifyLastLine="1"/>
    </xf>
    <xf numFmtId="0" fontId="6" fillId="2" borderId="25" xfId="1" applyFont="1" applyFill="1" applyBorder="1" applyAlignment="1">
      <alignment horizontal="center" vertical="center" justifyLastLine="1"/>
    </xf>
    <xf numFmtId="0" fontId="6" fillId="2" borderId="7" xfId="1" applyFont="1" applyFill="1" applyBorder="1" applyAlignment="1">
      <alignment horizontal="center" vertical="center" justifyLastLine="1"/>
    </xf>
    <xf numFmtId="176" fontId="6" fillId="2" borderId="89" xfId="1" applyNumberFormat="1" applyFont="1" applyFill="1" applyBorder="1" applyAlignment="1">
      <alignment horizontal="right" vertical="center"/>
    </xf>
    <xf numFmtId="176" fontId="6" fillId="2" borderId="91" xfId="1" applyNumberFormat="1" applyFont="1" applyFill="1" applyBorder="1" applyAlignment="1">
      <alignment horizontal="right" vertical="center"/>
    </xf>
    <xf numFmtId="176" fontId="6" fillId="2" borderId="0" xfId="1" applyNumberFormat="1" applyFont="1" applyFill="1" applyBorder="1" applyAlignment="1">
      <alignment vertical="center"/>
    </xf>
    <xf numFmtId="176" fontId="6" fillId="2" borderId="89" xfId="1" applyNumberFormat="1" applyFont="1" applyFill="1" applyBorder="1" applyAlignment="1">
      <alignment vertical="center"/>
    </xf>
    <xf numFmtId="176" fontId="6" fillId="2" borderId="91" xfId="1" applyNumberFormat="1" applyFont="1" applyFill="1" applyBorder="1" applyAlignment="1">
      <alignment vertical="center"/>
    </xf>
    <xf numFmtId="176" fontId="6" fillId="2" borderId="7" xfId="1" applyNumberFormat="1" applyFont="1" applyFill="1" applyBorder="1" applyAlignment="1">
      <alignment vertical="center"/>
    </xf>
    <xf numFmtId="176" fontId="6" fillId="2" borderId="73" xfId="1" applyNumberFormat="1" applyFont="1" applyFill="1" applyBorder="1" applyAlignment="1">
      <alignment vertical="center"/>
    </xf>
    <xf numFmtId="176" fontId="6" fillId="2" borderId="118" xfId="1" applyNumberFormat="1" applyFont="1" applyFill="1" applyBorder="1" applyAlignment="1">
      <alignment horizontal="right" vertical="center"/>
    </xf>
    <xf numFmtId="176" fontId="6" fillId="2" borderId="73" xfId="1" applyNumberFormat="1" applyFont="1" applyFill="1" applyBorder="1" applyAlignment="1">
      <alignment horizontal="right" vertical="center"/>
    </xf>
    <xf numFmtId="0" fontId="6" fillId="2" borderId="74" xfId="1" applyFont="1" applyFill="1" applyBorder="1" applyAlignment="1">
      <alignment horizontal="right" vertical="center"/>
    </xf>
    <xf numFmtId="0" fontId="6" fillId="2" borderId="51" xfId="1" applyFont="1" applyFill="1" applyBorder="1" applyAlignment="1">
      <alignment horizontal="right" vertical="center"/>
    </xf>
    <xf numFmtId="176" fontId="6" fillId="2" borderId="97" xfId="1" applyNumberFormat="1" applyFont="1" applyFill="1" applyBorder="1" applyAlignment="1">
      <alignment horizontal="right" vertical="center"/>
    </xf>
    <xf numFmtId="0" fontId="6" fillId="2" borderId="47" xfId="1" applyFont="1" applyFill="1" applyBorder="1" applyAlignment="1">
      <alignment horizontal="right" vertical="center"/>
    </xf>
    <xf numFmtId="0" fontId="6" fillId="2" borderId="87" xfId="1" applyFont="1" applyFill="1" applyBorder="1" applyAlignment="1">
      <alignment horizontal="right" vertical="center"/>
    </xf>
    <xf numFmtId="176" fontId="6" fillId="2" borderId="207" xfId="1" applyNumberFormat="1" applyFont="1" applyFill="1" applyBorder="1" applyAlignment="1">
      <alignment horizontal="right" vertical="center"/>
    </xf>
    <xf numFmtId="176" fontId="6" fillId="2" borderId="208" xfId="1" applyNumberFormat="1" applyFont="1" applyFill="1" applyBorder="1" applyAlignment="1">
      <alignment horizontal="right" vertical="center"/>
    </xf>
    <xf numFmtId="176" fontId="6" fillId="2" borderId="210" xfId="1" applyNumberFormat="1" applyFont="1" applyFill="1" applyBorder="1" applyAlignment="1">
      <alignment horizontal="right" vertical="center"/>
    </xf>
    <xf numFmtId="0" fontId="6" fillId="2" borderId="209" xfId="1" applyFont="1" applyFill="1" applyBorder="1" applyAlignment="1">
      <alignment horizontal="right" vertical="center"/>
    </xf>
    <xf numFmtId="0" fontId="5" fillId="2" borderId="222" xfId="1" applyFont="1" applyFill="1" applyBorder="1" applyAlignment="1">
      <alignment horizontal="center" vertical="center"/>
    </xf>
    <xf numFmtId="0" fontId="5" fillId="2" borderId="106" xfId="1" applyFont="1" applyFill="1" applyBorder="1" applyAlignment="1">
      <alignment horizontal="center" vertical="center"/>
    </xf>
    <xf numFmtId="0" fontId="5" fillId="2" borderId="223" xfId="1" applyFont="1" applyFill="1" applyBorder="1" applyAlignment="1">
      <alignment horizontal="center" vertical="center"/>
    </xf>
    <xf numFmtId="0" fontId="5" fillId="2" borderId="108" xfId="1" applyFont="1" applyFill="1" applyBorder="1" applyAlignment="1">
      <alignment horizontal="center" vertical="center"/>
    </xf>
    <xf numFmtId="0" fontId="5" fillId="2" borderId="224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24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14" fillId="2" borderId="0" xfId="1" applyFont="1" applyFill="1" applyBorder="1" applyAlignment="1">
      <alignment horizontal="right" vertical="center"/>
    </xf>
    <xf numFmtId="0" fontId="6" fillId="2" borderId="157" xfId="1" applyFont="1" applyFill="1" applyBorder="1" applyAlignment="1">
      <alignment horizontal="center" vertical="center"/>
    </xf>
    <xf numFmtId="0" fontId="11" fillId="2" borderId="217" xfId="1" applyFont="1" applyFill="1" applyBorder="1" applyAlignment="1">
      <alignment horizontal="center" vertical="center" textRotation="255"/>
    </xf>
    <xf numFmtId="0" fontId="11" fillId="2" borderId="218" xfId="1" applyFont="1" applyFill="1" applyBorder="1" applyAlignment="1">
      <alignment horizontal="center" vertical="center" textRotation="255"/>
    </xf>
    <xf numFmtId="0" fontId="11" fillId="2" borderId="51" xfId="1" applyFont="1" applyFill="1" applyBorder="1" applyAlignment="1">
      <alignment horizontal="center" vertical="center" textRotation="255"/>
    </xf>
    <xf numFmtId="0" fontId="11" fillId="2" borderId="47" xfId="1" applyFont="1" applyFill="1" applyBorder="1" applyAlignment="1">
      <alignment horizontal="center" vertical="center" textRotation="255"/>
    </xf>
    <xf numFmtId="0" fontId="7" fillId="2" borderId="107" xfId="1" applyFont="1" applyFill="1" applyBorder="1" applyAlignment="1">
      <alignment horizontal="center" vertical="center"/>
    </xf>
    <xf numFmtId="0" fontId="7" fillId="2" borderId="87" xfId="1" applyFont="1" applyFill="1" applyBorder="1" applyAlignment="1">
      <alignment horizontal="center" vertical="center"/>
    </xf>
    <xf numFmtId="0" fontId="10" fillId="2" borderId="154" xfId="1" applyFont="1" applyFill="1" applyBorder="1" applyAlignment="1">
      <alignment horizontal="center" vertical="center"/>
    </xf>
    <xf numFmtId="0" fontId="10" fillId="2" borderId="29" xfId="1" applyFont="1" applyFill="1" applyBorder="1" applyAlignment="1">
      <alignment horizontal="center" vertical="center"/>
    </xf>
    <xf numFmtId="0" fontId="6" fillId="2" borderId="156" xfId="1" applyFont="1" applyFill="1" applyBorder="1" applyAlignment="1">
      <alignment horizontal="center" vertical="center"/>
    </xf>
    <xf numFmtId="0" fontId="6" fillId="2" borderId="158" xfId="1" applyFont="1" applyFill="1" applyBorder="1" applyAlignment="1">
      <alignment horizontal="center" vertical="center"/>
    </xf>
    <xf numFmtId="38" fontId="6" fillId="0" borderId="0" xfId="2" applyFont="1" applyFill="1"/>
    <xf numFmtId="38" fontId="6" fillId="0" borderId="0" xfId="2" applyFont="1" applyFill="1" applyBorder="1"/>
    <xf numFmtId="38" fontId="6" fillId="0" borderId="51" xfId="2" applyFont="1" applyFill="1" applyBorder="1"/>
    <xf numFmtId="38" fontId="6" fillId="0" borderId="21" xfId="2" applyFont="1" applyFill="1" applyBorder="1"/>
    <xf numFmtId="38" fontId="6" fillId="0" borderId="0" xfId="2" applyFont="1" applyFill="1" applyAlignment="1">
      <alignment horizontal="center"/>
    </xf>
    <xf numFmtId="38" fontId="5" fillId="0" borderId="0" xfId="2" applyFont="1" applyFill="1"/>
    <xf numFmtId="38" fontId="5" fillId="0" borderId="0" xfId="2" applyFont="1" applyFill="1" applyAlignment="1">
      <alignment vertical="center"/>
    </xf>
    <xf numFmtId="38" fontId="6" fillId="0" borderId="0" xfId="2" applyFont="1" applyFill="1" applyAlignment="1">
      <alignment vertical="center"/>
    </xf>
    <xf numFmtId="38" fontId="6" fillId="0" borderId="0" xfId="2" applyFont="1" applyFill="1" applyBorder="1" applyAlignment="1">
      <alignment vertical="center"/>
    </xf>
    <xf numFmtId="38" fontId="7" fillId="0" borderId="0" xfId="2" applyFont="1" applyFill="1" applyBorder="1" applyAlignment="1">
      <alignment horizontal="left" vertical="center"/>
    </xf>
    <xf numFmtId="38" fontId="19" fillId="0" borderId="1" xfId="2" applyFont="1" applyFill="1" applyBorder="1" applyAlignment="1">
      <alignment horizontal="right" vertical="center"/>
    </xf>
    <xf numFmtId="38" fontId="19" fillId="0" borderId="225" xfId="2" applyFont="1" applyFill="1" applyBorder="1" applyAlignment="1">
      <alignment horizontal="right" vertical="center"/>
    </xf>
    <xf numFmtId="38" fontId="6" fillId="0" borderId="219" xfId="2" applyFont="1" applyFill="1" applyBorder="1" applyAlignment="1">
      <alignment vertical="center"/>
    </xf>
    <xf numFmtId="38" fontId="6" fillId="0" borderId="60" xfId="2" applyFont="1" applyFill="1" applyBorder="1" applyAlignment="1">
      <alignment vertical="center"/>
    </xf>
    <xf numFmtId="38" fontId="5" fillId="0" borderId="105" xfId="2" applyFont="1" applyFill="1" applyBorder="1" applyAlignment="1">
      <alignment horizontal="center" vertical="center" shrinkToFit="1"/>
    </xf>
    <xf numFmtId="38" fontId="19" fillId="0" borderId="0" xfId="2" applyFont="1" applyFill="1" applyBorder="1" applyAlignment="1">
      <alignment horizontal="right" vertical="center"/>
    </xf>
    <xf numFmtId="38" fontId="19" fillId="0" borderId="226" xfId="2" applyFont="1" applyFill="1" applyBorder="1" applyAlignment="1">
      <alignment horizontal="right" vertical="center"/>
    </xf>
    <xf numFmtId="38" fontId="19" fillId="0" borderId="0" xfId="2" applyFont="1" applyFill="1" applyAlignment="1">
      <alignment horizontal="right" vertical="center"/>
    </xf>
    <xf numFmtId="38" fontId="6" fillId="0" borderId="101" xfId="2" applyFont="1" applyFill="1" applyBorder="1" applyAlignment="1">
      <alignment vertical="center"/>
    </xf>
    <xf numFmtId="38" fontId="6" fillId="0" borderId="21" xfId="2" applyFont="1" applyFill="1" applyBorder="1" applyAlignment="1">
      <alignment vertical="center"/>
    </xf>
    <xf numFmtId="38" fontId="5" fillId="0" borderId="51" xfId="2" applyFont="1" applyFill="1" applyBorder="1" applyAlignment="1">
      <alignment horizontal="center" vertical="center" shrinkToFit="1"/>
    </xf>
    <xf numFmtId="38" fontId="19" fillId="0" borderId="227" xfId="2" applyFont="1" applyFill="1" applyBorder="1" applyAlignment="1">
      <alignment horizontal="right" vertical="center"/>
    </xf>
    <xf numFmtId="38" fontId="19" fillId="0" borderId="228" xfId="2" applyFont="1" applyFill="1" applyBorder="1" applyAlignment="1">
      <alignment horizontal="right" vertical="center" shrinkToFit="1"/>
    </xf>
    <xf numFmtId="38" fontId="19" fillId="0" borderId="229" xfId="2" applyFont="1" applyFill="1" applyBorder="1" applyAlignment="1">
      <alignment horizontal="right" vertical="center" shrinkToFit="1"/>
    </xf>
    <xf numFmtId="38" fontId="19" fillId="0" borderId="230" xfId="2" applyFont="1" applyFill="1" applyBorder="1" applyAlignment="1">
      <alignment horizontal="right" vertical="center"/>
    </xf>
    <xf numFmtId="38" fontId="19" fillId="0" borderId="231" xfId="2" applyFont="1" applyFill="1" applyBorder="1" applyAlignment="1">
      <alignment horizontal="right" vertical="center"/>
    </xf>
    <xf numFmtId="38" fontId="6" fillId="0" borderId="232" xfId="2" applyFont="1" applyFill="1" applyBorder="1" applyAlignment="1">
      <alignment vertical="center"/>
    </xf>
    <xf numFmtId="38" fontId="6" fillId="0" borderId="233" xfId="2" applyFont="1" applyFill="1" applyBorder="1" applyAlignment="1">
      <alignment vertical="center"/>
    </xf>
    <xf numFmtId="38" fontId="5" fillId="0" borderId="234" xfId="2" applyFont="1" applyFill="1" applyBorder="1" applyAlignment="1">
      <alignment horizontal="center" vertical="center" shrinkToFit="1"/>
    </xf>
    <xf numFmtId="38" fontId="19" fillId="0" borderId="73" xfId="2" applyFont="1" applyFill="1" applyBorder="1" applyAlignment="1">
      <alignment horizontal="right" vertical="center" shrinkToFit="1"/>
    </xf>
    <xf numFmtId="38" fontId="19" fillId="0" borderId="235" xfId="2" applyFont="1" applyFill="1" applyBorder="1" applyAlignment="1">
      <alignment horizontal="right" vertical="center" shrinkToFit="1"/>
    </xf>
    <xf numFmtId="38" fontId="19" fillId="0" borderId="73" xfId="2" applyFont="1" applyFill="1" applyBorder="1" applyAlignment="1">
      <alignment horizontal="right" vertical="center"/>
    </xf>
    <xf numFmtId="38" fontId="6" fillId="0" borderId="236" xfId="2" applyFont="1" applyFill="1" applyBorder="1" applyAlignment="1">
      <alignment vertical="center"/>
    </xf>
    <xf numFmtId="38" fontId="6" fillId="0" borderId="72" xfId="2" applyFont="1" applyFill="1" applyBorder="1" applyAlignment="1">
      <alignment vertical="center"/>
    </xf>
    <xf numFmtId="38" fontId="5" fillId="0" borderId="237" xfId="2" applyFont="1" applyFill="1" applyBorder="1" applyAlignment="1">
      <alignment horizontal="center" vertical="center" shrinkToFit="1"/>
    </xf>
    <xf numFmtId="38" fontId="19" fillId="0" borderId="9" xfId="2" applyFont="1" applyFill="1" applyBorder="1" applyAlignment="1">
      <alignment horizontal="center" vertical="center"/>
    </xf>
    <xf numFmtId="38" fontId="19" fillId="0" borderId="238" xfId="2" applyFont="1" applyFill="1" applyBorder="1" applyAlignment="1">
      <alignment horizontal="center" vertical="center"/>
    </xf>
    <xf numFmtId="38" fontId="19" fillId="0" borderId="211" xfId="2" applyFont="1" applyFill="1" applyBorder="1" applyAlignment="1">
      <alignment horizontal="center" vertical="center"/>
    </xf>
    <xf numFmtId="38" fontId="5" fillId="0" borderId="137" xfId="2" applyFont="1" applyFill="1" applyBorder="1" applyAlignment="1">
      <alignment horizontal="center" vertical="center"/>
    </xf>
    <xf numFmtId="38" fontId="5" fillId="0" borderId="72" xfId="2" applyFont="1" applyFill="1" applyBorder="1" applyAlignment="1">
      <alignment horizontal="center" vertical="center"/>
    </xf>
    <xf numFmtId="38" fontId="20" fillId="0" borderId="70" xfId="2" applyFont="1" applyFill="1" applyBorder="1" applyAlignment="1">
      <alignment horizontal="center" vertical="center"/>
    </xf>
    <xf numFmtId="38" fontId="20" fillId="0" borderId="239" xfId="2" applyFont="1" applyFill="1" applyBorder="1" applyAlignment="1">
      <alignment horizontal="center" vertical="center"/>
    </xf>
    <xf numFmtId="38" fontId="6" fillId="0" borderId="236" xfId="2" applyFont="1" applyFill="1" applyBorder="1" applyAlignment="1">
      <alignment horizontal="center" vertical="center"/>
    </xf>
    <xf numFmtId="38" fontId="6" fillId="0" borderId="72" xfId="2" applyFont="1" applyFill="1" applyBorder="1" applyAlignment="1">
      <alignment horizontal="center" vertical="center"/>
    </xf>
    <xf numFmtId="38" fontId="20" fillId="0" borderId="73" xfId="2" applyFont="1" applyFill="1" applyBorder="1" applyAlignment="1">
      <alignment horizontal="center" vertical="center"/>
    </xf>
    <xf numFmtId="38" fontId="20" fillId="0" borderId="235" xfId="2" applyFont="1" applyFill="1" applyBorder="1" applyAlignment="1">
      <alignment horizontal="center" vertical="center"/>
    </xf>
    <xf numFmtId="38" fontId="5" fillId="0" borderId="130" xfId="2" applyFont="1" applyFill="1" applyBorder="1" applyAlignment="1">
      <alignment horizontal="center" vertical="center" shrinkToFit="1"/>
    </xf>
    <xf numFmtId="38" fontId="21" fillId="0" borderId="108" xfId="2" applyFont="1" applyFill="1" applyBorder="1" applyAlignment="1">
      <alignment horizontal="center" vertical="center" justifyLastLine="1"/>
    </xf>
    <xf numFmtId="38" fontId="21" fillId="0" borderId="240" xfId="2" applyFont="1" applyFill="1" applyBorder="1" applyAlignment="1">
      <alignment horizontal="center" vertical="center" justifyLastLine="1"/>
    </xf>
    <xf numFmtId="38" fontId="22" fillId="0" borderId="108" xfId="2" applyFont="1" applyFill="1" applyBorder="1" applyAlignment="1">
      <alignment horizontal="distributed" vertical="center" justifyLastLine="1"/>
    </xf>
    <xf numFmtId="38" fontId="5" fillId="0" borderId="241" xfId="2" applyFont="1" applyFill="1" applyBorder="1" applyAlignment="1">
      <alignment horizontal="distributed" vertical="center" justifyLastLine="1"/>
    </xf>
    <xf numFmtId="38" fontId="5" fillId="0" borderId="242" xfId="2" applyFont="1" applyFill="1" applyBorder="1" applyAlignment="1">
      <alignment horizontal="distributed" vertical="center" justifyLastLine="1"/>
    </xf>
    <xf numFmtId="38" fontId="5" fillId="0" borderId="107" xfId="2" applyFont="1" applyFill="1" applyBorder="1" applyAlignment="1">
      <alignment horizontal="center" vertical="center" shrinkToFit="1"/>
    </xf>
    <xf numFmtId="38" fontId="5" fillId="0" borderId="0" xfId="2" applyFont="1" applyFill="1" applyBorder="1"/>
    <xf numFmtId="38" fontId="5" fillId="0" borderId="0" xfId="2" applyFont="1" applyFill="1" applyBorder="1" applyAlignment="1">
      <alignment vertical="center"/>
    </xf>
    <xf numFmtId="38" fontId="6" fillId="0" borderId="0" xfId="2" applyFont="1" applyFill="1" applyBorder="1" applyAlignment="1">
      <alignment horizontal="center" vertical="center"/>
    </xf>
    <xf numFmtId="38" fontId="6" fillId="0" borderId="1" xfId="2" applyFont="1" applyFill="1" applyBorder="1" applyAlignment="1">
      <alignment vertical="center"/>
    </xf>
    <xf numFmtId="38" fontId="6" fillId="0" borderId="105" xfId="2" applyFont="1" applyFill="1" applyBorder="1" applyAlignment="1">
      <alignment vertical="center"/>
    </xf>
    <xf numFmtId="38" fontId="6" fillId="0" borderId="51" xfId="2" applyFont="1" applyFill="1" applyBorder="1" applyAlignment="1">
      <alignment vertical="center"/>
    </xf>
    <xf numFmtId="38" fontId="6" fillId="0" borderId="228" xfId="2" applyFont="1" applyFill="1" applyBorder="1" applyAlignment="1">
      <alignment vertical="center"/>
    </xf>
    <xf numFmtId="38" fontId="6" fillId="0" borderId="243" xfId="2" applyFont="1" applyFill="1" applyBorder="1" applyAlignment="1">
      <alignment vertical="center"/>
    </xf>
    <xf numFmtId="38" fontId="6" fillId="0" borderId="73" xfId="2" applyFont="1" applyFill="1" applyBorder="1" applyAlignment="1">
      <alignment vertical="center"/>
    </xf>
    <xf numFmtId="38" fontId="6" fillId="0" borderId="74" xfId="2" applyFont="1" applyFill="1" applyBorder="1" applyAlignment="1">
      <alignment vertical="center"/>
    </xf>
    <xf numFmtId="38" fontId="5" fillId="0" borderId="244" xfId="2" applyFont="1" applyFill="1" applyBorder="1" applyAlignment="1">
      <alignment horizontal="center" vertical="center"/>
    </xf>
    <xf numFmtId="38" fontId="5" fillId="0" borderId="73" xfId="2" applyFont="1" applyFill="1" applyBorder="1" applyAlignment="1">
      <alignment horizontal="center" vertical="center"/>
    </xf>
    <xf numFmtId="38" fontId="5" fillId="0" borderId="77" xfId="2" applyFont="1" applyFill="1" applyBorder="1" applyAlignment="1">
      <alignment horizontal="center" vertical="center"/>
    </xf>
    <xf numFmtId="38" fontId="6" fillId="0" borderId="73" xfId="2" applyFont="1" applyFill="1" applyBorder="1" applyAlignment="1">
      <alignment horizontal="center" vertical="center"/>
    </xf>
    <xf numFmtId="38" fontId="6" fillId="0" borderId="74" xfId="2" applyFont="1" applyFill="1" applyBorder="1" applyAlignment="1">
      <alignment horizontal="center" vertical="center"/>
    </xf>
    <xf numFmtId="38" fontId="5" fillId="0" borderId="108" xfId="2" applyFont="1" applyFill="1" applyBorder="1" applyAlignment="1">
      <alignment horizontal="center" vertical="center" justifyLastLine="1" shrinkToFit="1"/>
    </xf>
    <xf numFmtId="38" fontId="5" fillId="0" borderId="242" xfId="2" applyFont="1" applyFill="1" applyBorder="1" applyAlignment="1">
      <alignment horizontal="center" vertical="center" justifyLastLine="1" shrinkToFit="1"/>
    </xf>
    <xf numFmtId="38" fontId="5" fillId="0" borderId="109" xfId="2" applyFont="1" applyFill="1" applyBorder="1" applyAlignment="1">
      <alignment horizontal="center" vertical="center" justifyLastLine="1"/>
    </xf>
    <xf numFmtId="38" fontId="5" fillId="0" borderId="223" xfId="2" applyFont="1" applyFill="1" applyBorder="1" applyAlignment="1">
      <alignment horizontal="center" vertical="center" justifyLastLine="1"/>
    </xf>
    <xf numFmtId="38" fontId="5" fillId="0" borderId="224" xfId="2" applyFont="1" applyFill="1" applyBorder="1" applyAlignment="1">
      <alignment horizontal="center" vertical="center" justifyLastLine="1"/>
    </xf>
    <xf numFmtId="38" fontId="5" fillId="0" borderId="242" xfId="2" applyFont="1" applyFill="1" applyBorder="1" applyAlignment="1">
      <alignment horizontal="center" vertical="center" justifyLastLine="1"/>
    </xf>
    <xf numFmtId="38" fontId="5" fillId="0" borderId="108" xfId="2" applyFont="1" applyFill="1" applyBorder="1" applyAlignment="1">
      <alignment horizontal="distributed" vertical="center" justifyLastLine="1"/>
    </xf>
    <xf numFmtId="38" fontId="5" fillId="0" borderId="109" xfId="2" applyFont="1" applyFill="1" applyBorder="1" applyAlignment="1">
      <alignment horizontal="distributed" vertical="center" justifyLastLine="1"/>
    </xf>
    <xf numFmtId="38" fontId="5" fillId="0" borderId="0" xfId="2" applyFont="1" applyFill="1" applyBorder="1" applyAlignment="1">
      <alignment horizontal="center" vertical="center" shrinkToFit="1"/>
    </xf>
    <xf numFmtId="38" fontId="6" fillId="0" borderId="0" xfId="2" applyFont="1" applyFill="1" applyBorder="1" applyAlignment="1">
      <alignment horizontal="right"/>
    </xf>
    <xf numFmtId="38" fontId="6" fillId="0" borderId="0" xfId="2" applyFont="1" applyFill="1" applyBorder="1" applyAlignment="1">
      <alignment horizontal="right" vertical="center"/>
    </xf>
    <xf numFmtId="38" fontId="6" fillId="0" borderId="1" xfId="2" applyFont="1" applyFill="1" applyBorder="1" applyAlignment="1">
      <alignment horizontal="center" vertical="center"/>
    </xf>
    <xf numFmtId="38" fontId="20" fillId="0" borderId="245" xfId="2" applyFont="1" applyFill="1" applyBorder="1" applyAlignment="1">
      <alignment vertical="center"/>
    </xf>
    <xf numFmtId="38" fontId="20" fillId="0" borderId="1" xfId="2" applyFont="1" applyFill="1" applyBorder="1" applyAlignment="1">
      <alignment vertical="center"/>
    </xf>
    <xf numFmtId="38" fontId="20" fillId="0" borderId="193" xfId="2" applyFont="1" applyFill="1" applyBorder="1" applyAlignment="1">
      <alignment vertical="center"/>
    </xf>
    <xf numFmtId="38" fontId="20" fillId="0" borderId="0" xfId="2" applyFont="1" applyFill="1" applyAlignment="1">
      <alignment vertical="center"/>
    </xf>
    <xf numFmtId="38" fontId="20" fillId="0" borderId="246" xfId="2" applyFont="1" applyFill="1" applyBorder="1" applyAlignment="1">
      <alignment vertical="center"/>
    </xf>
    <xf numFmtId="38" fontId="20" fillId="0" borderId="228" xfId="2" applyFont="1" applyFill="1" applyBorder="1" applyAlignment="1">
      <alignment vertical="center"/>
    </xf>
    <xf numFmtId="38" fontId="5" fillId="0" borderId="247" xfId="2" applyFont="1" applyFill="1" applyBorder="1" applyAlignment="1">
      <alignment horizontal="center" vertical="center" shrinkToFit="1"/>
    </xf>
    <xf numFmtId="38" fontId="20" fillId="0" borderId="167" xfId="2" applyFont="1" applyFill="1" applyBorder="1" applyAlignment="1">
      <alignment vertical="center"/>
    </xf>
    <xf numFmtId="38" fontId="20" fillId="0" borderId="73" xfId="2" applyFont="1" applyFill="1" applyBorder="1" applyAlignment="1">
      <alignment vertical="center"/>
    </xf>
    <xf numFmtId="38" fontId="5" fillId="0" borderId="122" xfId="2" applyFont="1" applyFill="1" applyBorder="1" applyAlignment="1">
      <alignment horizontal="center" vertical="center" shrinkToFit="1"/>
    </xf>
    <xf numFmtId="38" fontId="19" fillId="0" borderId="248" xfId="2" applyFont="1" applyFill="1" applyBorder="1" applyAlignment="1">
      <alignment horizontal="center" vertical="center"/>
    </xf>
    <xf numFmtId="38" fontId="19" fillId="0" borderId="73" xfId="2" applyFont="1" applyFill="1" applyBorder="1" applyAlignment="1">
      <alignment horizontal="center" vertical="center"/>
    </xf>
    <xf numFmtId="38" fontId="5" fillId="0" borderId="249" xfId="2" applyFont="1" applyFill="1" applyBorder="1" applyAlignment="1">
      <alignment horizontal="center" vertical="center" shrinkToFit="1"/>
    </xf>
    <xf numFmtId="38" fontId="6" fillId="0" borderId="250" xfId="2" applyFont="1" applyFill="1" applyBorder="1" applyAlignment="1">
      <alignment horizontal="center" vertical="center"/>
    </xf>
    <xf numFmtId="38" fontId="20" fillId="0" borderId="167" xfId="2" applyFont="1" applyFill="1" applyBorder="1" applyAlignment="1">
      <alignment horizontal="center" vertical="center"/>
    </xf>
    <xf numFmtId="38" fontId="20" fillId="0" borderId="118" xfId="2" applyFont="1" applyFill="1" applyBorder="1" applyAlignment="1">
      <alignment horizontal="center" vertical="center"/>
    </xf>
    <xf numFmtId="38" fontId="6" fillId="0" borderId="96" xfId="2" applyFont="1" applyFill="1" applyBorder="1" applyAlignment="1">
      <alignment horizontal="center" vertical="center"/>
    </xf>
    <xf numFmtId="38" fontId="5" fillId="0" borderId="251" xfId="2" applyFont="1" applyFill="1" applyBorder="1" applyAlignment="1">
      <alignment horizontal="center" vertical="center" justifyLastLine="1" shrinkToFit="1"/>
    </xf>
    <xf numFmtId="38" fontId="22" fillId="0" borderId="252" xfId="2" applyFont="1" applyFill="1" applyBorder="1" applyAlignment="1">
      <alignment horizontal="center" vertical="center" wrapText="1" justifyLastLine="1"/>
    </xf>
    <xf numFmtId="38" fontId="22" fillId="0" borderId="253" xfId="2" applyFont="1" applyFill="1" applyBorder="1" applyAlignment="1">
      <alignment horizontal="center" vertical="center" wrapText="1" justifyLastLine="1"/>
    </xf>
    <xf numFmtId="38" fontId="5" fillId="0" borderId="94" xfId="2" applyFont="1" applyFill="1" applyBorder="1" applyAlignment="1">
      <alignment horizontal="center" vertical="center" justifyLastLine="1" shrinkToFit="1"/>
    </xf>
    <xf numFmtId="38" fontId="5" fillId="0" borderId="25" xfId="2" applyFont="1" applyFill="1" applyBorder="1" applyAlignment="1">
      <alignment horizontal="center" vertical="center" justifyLastLine="1" shrinkToFit="1"/>
    </xf>
    <xf numFmtId="38" fontId="5" fillId="0" borderId="109" xfId="2" applyFont="1" applyFill="1" applyBorder="1" applyAlignment="1">
      <alignment horizontal="center" vertical="center" justifyLastLine="1" shrinkToFit="1"/>
    </xf>
    <xf numFmtId="38" fontId="5" fillId="0" borderId="106" xfId="2" applyFont="1" applyFill="1" applyBorder="1" applyAlignment="1">
      <alignment horizontal="distributed" vertical="center" justifyLastLine="1" shrinkToFit="1"/>
    </xf>
    <xf numFmtId="38" fontId="5" fillId="0" borderId="68" xfId="2" applyFont="1" applyFill="1" applyBorder="1" applyAlignment="1">
      <alignment horizontal="distributed" vertical="center" justifyLastLine="1" shrinkToFit="1"/>
    </xf>
    <xf numFmtId="38" fontId="5" fillId="0" borderId="106" xfId="2" applyFont="1" applyFill="1" applyBorder="1" applyAlignment="1">
      <alignment horizontal="distributed" vertical="center" wrapText="1" justifyLastLine="1"/>
    </xf>
    <xf numFmtId="38" fontId="5" fillId="0" borderId="68" xfId="2" applyFont="1" applyFill="1" applyBorder="1" applyAlignment="1">
      <alignment horizontal="distributed" vertical="center" wrapText="1" justifyLastLine="1"/>
    </xf>
    <xf numFmtId="38" fontId="5" fillId="0" borderId="157" xfId="2" applyFont="1" applyFill="1" applyBorder="1" applyAlignment="1">
      <alignment horizontal="center" vertical="center" shrinkToFit="1"/>
    </xf>
    <xf numFmtId="38" fontId="6" fillId="0" borderId="1" xfId="2" applyFont="1" applyFill="1" applyBorder="1"/>
    <xf numFmtId="38" fontId="6" fillId="0" borderId="1" xfId="2" applyFont="1" applyFill="1" applyBorder="1" applyAlignment="1">
      <alignment horizontal="right" vertical="center"/>
    </xf>
    <xf numFmtId="38" fontId="20" fillId="0" borderId="0" xfId="2" applyFont="1" applyFill="1" applyBorder="1" applyAlignment="1">
      <alignment vertical="center"/>
    </xf>
    <xf numFmtId="38" fontId="5" fillId="0" borderId="92" xfId="2" applyFont="1" applyFill="1" applyBorder="1" applyAlignment="1">
      <alignment horizontal="center" vertical="center"/>
    </xf>
    <xf numFmtId="38" fontId="5" fillId="0" borderId="25" xfId="2" applyFont="1" applyFill="1" applyBorder="1" applyAlignment="1">
      <alignment horizontal="center" vertical="center"/>
    </xf>
    <xf numFmtId="38" fontId="5" fillId="0" borderId="11" xfId="2" applyFont="1" applyFill="1" applyBorder="1" applyAlignment="1">
      <alignment horizontal="center" vertical="center"/>
    </xf>
    <xf numFmtId="38" fontId="5" fillId="0" borderId="7" xfId="2" applyFont="1" applyFill="1" applyBorder="1" applyAlignment="1">
      <alignment horizontal="center" vertical="center"/>
    </xf>
    <xf numFmtId="38" fontId="5" fillId="0" borderId="108" xfId="2" applyFont="1" applyFill="1" applyBorder="1" applyAlignment="1">
      <alignment horizontal="center" vertical="center" wrapText="1" justifyLastLine="1"/>
    </xf>
    <xf numFmtId="38" fontId="5" fillId="0" borderId="251" xfId="2" applyFont="1" applyFill="1" applyBorder="1" applyAlignment="1">
      <alignment horizontal="center" vertical="center" wrapText="1" justifyLastLine="1"/>
    </xf>
    <xf numFmtId="38" fontId="5" fillId="0" borderId="241" xfId="2" applyFont="1" applyFill="1" applyBorder="1" applyAlignment="1">
      <alignment horizontal="center" vertical="center" justifyLastLine="1" shrinkToFit="1"/>
    </xf>
    <xf numFmtId="38" fontId="5" fillId="0" borderId="109" xfId="2" applyFont="1" applyFill="1" applyBorder="1" applyAlignment="1">
      <alignment horizontal="center" vertical="center" wrapText="1" justifyLastLine="1"/>
    </xf>
    <xf numFmtId="38" fontId="5" fillId="0" borderId="242" xfId="2" applyFont="1" applyFill="1" applyBorder="1" applyAlignment="1">
      <alignment horizontal="center" vertical="center" wrapText="1" justifyLastLine="1"/>
    </xf>
    <xf numFmtId="38" fontId="6" fillId="0" borderId="106" xfId="2" applyFont="1" applyFill="1" applyBorder="1" applyAlignment="1">
      <alignment vertical="center"/>
    </xf>
    <xf numFmtId="38" fontId="6" fillId="0" borderId="106" xfId="2" applyFont="1" applyFill="1" applyBorder="1" applyAlignment="1">
      <alignment horizontal="center" vertical="center"/>
    </xf>
    <xf numFmtId="38" fontId="6" fillId="0" borderId="124" xfId="2" applyFont="1" applyFill="1" applyBorder="1" applyAlignment="1">
      <alignment vertical="center"/>
    </xf>
    <xf numFmtId="38" fontId="6" fillId="0" borderId="131" xfId="2" applyFont="1" applyFill="1" applyBorder="1" applyAlignment="1">
      <alignment vertical="center"/>
    </xf>
    <xf numFmtId="38" fontId="6" fillId="0" borderId="254" xfId="2" applyFont="1" applyFill="1" applyBorder="1" applyAlignment="1">
      <alignment vertical="center"/>
    </xf>
    <xf numFmtId="38" fontId="5" fillId="0" borderId="80" xfId="2" applyFont="1" applyFill="1" applyBorder="1" applyAlignment="1">
      <alignment horizontal="center" vertical="center" shrinkToFit="1"/>
    </xf>
    <xf numFmtId="38" fontId="5" fillId="0" borderId="108" xfId="2" applyFont="1" applyFill="1" applyBorder="1" applyAlignment="1">
      <alignment horizontal="center" vertical="center" justifyLastLine="1"/>
    </xf>
    <xf numFmtId="38" fontId="5" fillId="0" borderId="108" xfId="2" applyFont="1" applyFill="1" applyBorder="1" applyAlignment="1">
      <alignment horizontal="distributed" vertical="center" justifyLastLine="1" shrinkToFit="1"/>
    </xf>
    <xf numFmtId="38" fontId="20" fillId="0" borderId="255" xfId="2" applyFont="1" applyFill="1" applyBorder="1" applyAlignment="1">
      <alignment vertical="center"/>
    </xf>
    <xf numFmtId="38" fontId="20" fillId="0" borderId="124" xfId="2" applyFont="1" applyFill="1" applyBorder="1" applyAlignment="1">
      <alignment vertical="center"/>
    </xf>
    <xf numFmtId="38" fontId="6" fillId="0" borderId="126" xfId="2" applyFont="1" applyFill="1" applyBorder="1" applyAlignment="1">
      <alignment vertical="center"/>
    </xf>
    <xf numFmtId="38" fontId="19" fillId="0" borderId="7" xfId="2" applyFont="1" applyFill="1" applyBorder="1" applyAlignment="1">
      <alignment horizontal="center" vertical="center"/>
    </xf>
    <xf numFmtId="38" fontId="5" fillId="0" borderId="256" xfId="2" applyFont="1" applyFill="1" applyBorder="1" applyAlignment="1">
      <alignment horizontal="center" vertical="center"/>
    </xf>
    <xf numFmtId="38" fontId="5" fillId="0" borderId="251" xfId="2" applyFont="1" applyFill="1" applyBorder="1" applyAlignment="1">
      <alignment horizontal="center" vertical="center" justifyLastLine="1"/>
    </xf>
    <xf numFmtId="38" fontId="5" fillId="0" borderId="223" xfId="2" applyFont="1" applyFill="1" applyBorder="1" applyAlignment="1">
      <alignment horizontal="distributed" vertical="center" justifyLastLine="1"/>
    </xf>
    <xf numFmtId="38" fontId="5" fillId="0" borderId="1" xfId="2" applyFont="1" applyFill="1" applyBorder="1" applyAlignment="1">
      <alignment vertical="center"/>
    </xf>
    <xf numFmtId="38" fontId="5" fillId="0" borderId="106" xfId="2" applyFont="1" applyFill="1" applyBorder="1" applyAlignment="1">
      <alignment vertical="center"/>
    </xf>
    <xf numFmtId="38" fontId="6" fillId="0" borderId="257" xfId="2" applyFont="1" applyFill="1" applyBorder="1" applyAlignment="1">
      <alignment vertical="center"/>
    </xf>
    <xf numFmtId="38" fontId="5" fillId="0" borderId="96" xfId="2" applyFont="1" applyFill="1" applyBorder="1" applyAlignment="1">
      <alignment horizontal="center" vertical="center"/>
    </xf>
    <xf numFmtId="38" fontId="19" fillId="0" borderId="167" xfId="2" applyFont="1" applyFill="1" applyBorder="1" applyAlignment="1">
      <alignment horizontal="center" vertical="center"/>
    </xf>
    <xf numFmtId="38" fontId="19" fillId="0" borderId="256" xfId="2" applyFont="1" applyFill="1" applyBorder="1" applyAlignment="1">
      <alignment horizontal="center" vertical="center"/>
    </xf>
    <xf numFmtId="38" fontId="20" fillId="0" borderId="258" xfId="2" applyFont="1" applyFill="1" applyBorder="1" applyAlignment="1">
      <alignment horizontal="center" vertical="center"/>
    </xf>
    <xf numFmtId="38" fontId="20" fillId="0" borderId="74" xfId="2" applyFont="1" applyFill="1" applyBorder="1" applyAlignment="1">
      <alignment horizontal="center" vertical="center"/>
    </xf>
    <xf numFmtId="38" fontId="19" fillId="0" borderId="252" xfId="2" applyFont="1" applyFill="1" applyBorder="1" applyAlignment="1">
      <alignment horizontal="center" vertical="center" justifyLastLine="1"/>
    </xf>
    <xf numFmtId="38" fontId="19" fillId="0" borderId="253" xfId="2" applyFont="1" applyFill="1" applyBorder="1" applyAlignment="1">
      <alignment horizontal="center" vertical="center" justifyLastLine="1"/>
    </xf>
    <xf numFmtId="38" fontId="5" fillId="0" borderId="241" xfId="2" applyFont="1" applyFill="1" applyBorder="1" applyAlignment="1">
      <alignment horizontal="center" vertical="center" justifyLastLine="1"/>
    </xf>
    <xf numFmtId="38" fontId="5" fillId="0" borderId="109" xfId="2" applyFont="1" applyFill="1" applyBorder="1" applyAlignment="1">
      <alignment horizontal="center" vertical="center" shrinkToFit="1"/>
    </xf>
    <xf numFmtId="38" fontId="5" fillId="0" borderId="242" xfId="2" applyFont="1" applyFill="1" applyBorder="1" applyAlignment="1">
      <alignment horizontal="center" vertical="center" shrinkToFit="1"/>
    </xf>
    <xf numFmtId="38" fontId="19" fillId="0" borderId="252" xfId="2" applyFont="1" applyFill="1" applyBorder="1" applyAlignment="1">
      <alignment horizontal="distributed" vertical="center" justifyLastLine="1" shrinkToFit="1"/>
    </xf>
    <xf numFmtId="38" fontId="19" fillId="0" borderId="253" xfId="2" applyFont="1" applyFill="1" applyBorder="1" applyAlignment="1">
      <alignment horizontal="distributed" vertical="center" justifyLastLine="1" shrinkToFit="1"/>
    </xf>
    <xf numFmtId="38" fontId="5" fillId="0" borderId="76" xfId="2" applyFont="1" applyFill="1" applyBorder="1" applyAlignment="1">
      <alignment horizontal="center" vertical="center"/>
    </xf>
    <xf numFmtId="38" fontId="6" fillId="0" borderId="117" xfId="2" applyFont="1" applyFill="1" applyBorder="1" applyAlignment="1">
      <alignment horizontal="center" vertical="center"/>
    </xf>
    <xf numFmtId="38" fontId="19" fillId="0" borderId="108" xfId="2" applyFont="1" applyFill="1" applyBorder="1" applyAlignment="1">
      <alignment horizontal="distributed" vertical="center" wrapText="1" justifyLastLine="1"/>
    </xf>
    <xf numFmtId="38" fontId="5" fillId="0" borderId="241" xfId="2" applyFont="1" applyFill="1" applyBorder="1" applyAlignment="1">
      <alignment horizontal="distributed" vertical="center" wrapText="1" justifyLastLine="1"/>
    </xf>
    <xf numFmtId="38" fontId="5" fillId="0" borderId="242" xfId="2" applyFont="1" applyFill="1" applyBorder="1" applyAlignment="1">
      <alignment horizontal="distributed" vertical="center" wrapText="1" justifyLastLine="1"/>
    </xf>
    <xf numFmtId="38" fontId="5" fillId="0" borderId="131" xfId="2" applyFont="1" applyFill="1" applyBorder="1" applyAlignment="1">
      <alignment horizontal="center" vertical="center" shrinkToFit="1"/>
    </xf>
    <xf numFmtId="38" fontId="5" fillId="0" borderId="29" xfId="2" applyFont="1" applyFill="1" applyBorder="1" applyAlignment="1">
      <alignment horizontal="center" vertical="center"/>
    </xf>
    <xf numFmtId="38" fontId="5" fillId="0" borderId="87" xfId="2" applyFont="1" applyFill="1" applyBorder="1" applyAlignment="1">
      <alignment horizontal="center" vertical="center"/>
    </xf>
    <xf numFmtId="38" fontId="5" fillId="0" borderId="223" xfId="2" applyFont="1" applyFill="1" applyBorder="1" applyAlignment="1">
      <alignment horizontal="center" vertical="center" wrapText="1" justifyLastLine="1"/>
    </xf>
    <xf numFmtId="38" fontId="5" fillId="0" borderId="224" xfId="2" applyFont="1" applyFill="1" applyBorder="1" applyAlignment="1">
      <alignment horizontal="center" vertical="center" wrapText="1" justifyLastLine="1"/>
    </xf>
    <xf numFmtId="38" fontId="19" fillId="0" borderId="252" xfId="2" applyFont="1" applyFill="1" applyBorder="1" applyAlignment="1">
      <alignment horizontal="center" vertical="center" wrapText="1" justifyLastLine="1"/>
    </xf>
    <xf numFmtId="38" fontId="19" fillId="0" borderId="253" xfId="2" applyFont="1" applyFill="1" applyBorder="1" applyAlignment="1">
      <alignment horizontal="center" vertical="center" wrapText="1" justifyLastLine="1"/>
    </xf>
    <xf numFmtId="38" fontId="5" fillId="0" borderId="241" xfId="2" applyFont="1" applyFill="1" applyBorder="1" applyAlignment="1">
      <alignment horizontal="center" vertical="center" wrapText="1" justifyLastLine="1"/>
    </xf>
    <xf numFmtId="38" fontId="5" fillId="0" borderId="108" xfId="2" applyFont="1" applyFill="1" applyBorder="1" applyAlignment="1">
      <alignment horizontal="distributed" vertical="center" wrapText="1" justifyLastLine="1"/>
    </xf>
    <xf numFmtId="38" fontId="5" fillId="0" borderId="109" xfId="2" applyFont="1" applyFill="1" applyBorder="1" applyAlignment="1">
      <alignment horizontal="distributed" vertical="center" wrapText="1" justifyLastLine="1"/>
    </xf>
    <xf numFmtId="38" fontId="20" fillId="0" borderId="104" xfId="2" applyFont="1" applyFill="1" applyBorder="1" applyAlignment="1">
      <alignment vertical="center"/>
    </xf>
    <xf numFmtId="38" fontId="20" fillId="0" borderId="89" xfId="2" applyFont="1" applyFill="1" applyBorder="1" applyAlignment="1">
      <alignment vertical="center"/>
    </xf>
    <xf numFmtId="38" fontId="20" fillId="0" borderId="127" xfId="2" applyFont="1" applyFill="1" applyBorder="1" applyAlignment="1">
      <alignment vertical="center"/>
    </xf>
    <xf numFmtId="38" fontId="20" fillId="0" borderId="118" xfId="2" applyFont="1" applyFill="1" applyBorder="1" applyAlignment="1">
      <alignment vertical="center"/>
    </xf>
    <xf numFmtId="38" fontId="19" fillId="0" borderId="244" xfId="2" applyFont="1" applyFill="1" applyBorder="1" applyAlignment="1">
      <alignment horizontal="center" vertical="center"/>
    </xf>
    <xf numFmtId="38" fontId="19" fillId="0" borderId="118" xfId="2" applyFont="1" applyFill="1" applyBorder="1" applyAlignment="1">
      <alignment horizontal="center" vertical="center"/>
    </xf>
    <xf numFmtId="38" fontId="19" fillId="0" borderId="108" xfId="2" applyFont="1" applyFill="1" applyBorder="1" applyAlignment="1">
      <alignment horizontal="center" vertical="center" wrapText="1" justifyLastLine="1"/>
    </xf>
    <xf numFmtId="38" fontId="5" fillId="0" borderId="241" xfId="2" applyFont="1" applyFill="1" applyBorder="1" applyAlignment="1">
      <alignment horizontal="center" vertical="center"/>
    </xf>
    <xf numFmtId="38" fontId="5" fillId="0" borderId="223" xfId="2" applyFont="1" applyFill="1" applyBorder="1" applyAlignment="1">
      <alignment horizontal="center" vertical="center"/>
    </xf>
    <xf numFmtId="38" fontId="6" fillId="0" borderId="259" xfId="2" applyFont="1" applyFill="1" applyBorder="1" applyAlignment="1">
      <alignment vertical="center"/>
    </xf>
    <xf numFmtId="38" fontId="6" fillId="0" borderId="260" xfId="2" applyFont="1" applyFill="1" applyBorder="1" applyAlignment="1">
      <alignment vertical="center"/>
    </xf>
    <xf numFmtId="38" fontId="6" fillId="0" borderId="7" xfId="2" applyFont="1" applyFill="1" applyBorder="1" applyAlignment="1">
      <alignment vertical="center"/>
    </xf>
    <xf numFmtId="38" fontId="6" fillId="0" borderId="25" xfId="2" applyFont="1" applyFill="1" applyBorder="1" applyAlignment="1">
      <alignment vertical="center"/>
    </xf>
    <xf numFmtId="38" fontId="5" fillId="0" borderId="251" xfId="2" applyFont="1" applyFill="1" applyBorder="1" applyAlignment="1">
      <alignment horizontal="distributed" vertical="center" wrapText="1" justifyLastLine="1"/>
    </xf>
    <xf numFmtId="38" fontId="6" fillId="0" borderId="87" xfId="2" applyFont="1" applyFill="1" applyBorder="1" applyAlignment="1">
      <alignment vertical="center"/>
    </xf>
    <xf numFmtId="38" fontId="5" fillId="0" borderId="241" xfId="2" applyFont="1" applyFill="1" applyBorder="1" applyAlignment="1">
      <alignment horizontal="distributed" vertical="center" justifyLastLine="1" shrinkToFit="1"/>
    </xf>
    <xf numFmtId="38" fontId="5" fillId="0" borderId="242" xfId="2" applyFont="1" applyFill="1" applyBorder="1" applyAlignment="1">
      <alignment horizontal="distributed" vertical="center" justifyLastLine="1" shrinkToFit="1"/>
    </xf>
    <xf numFmtId="38" fontId="14" fillId="0" borderId="109" xfId="2" applyFont="1" applyFill="1" applyBorder="1" applyAlignment="1">
      <alignment horizontal="center" vertical="center"/>
    </xf>
    <xf numFmtId="38" fontId="14" fillId="0" borderId="223" xfId="2" applyFont="1" applyFill="1" applyBorder="1" applyAlignment="1">
      <alignment horizontal="center" vertical="center"/>
    </xf>
    <xf numFmtId="38" fontId="20" fillId="0" borderId="231" xfId="2" applyFont="1" applyFill="1" applyBorder="1" applyAlignment="1">
      <alignment vertical="center"/>
    </xf>
    <xf numFmtId="38" fontId="5" fillId="0" borderId="109" xfId="2" applyFont="1" applyFill="1" applyBorder="1" applyAlignment="1">
      <alignment horizontal="distributed" vertical="center" wrapText="1" justifyLastLine="1" shrinkToFit="1"/>
    </xf>
    <xf numFmtId="38" fontId="5" fillId="0" borderId="223" xfId="2" applyFont="1" applyFill="1" applyBorder="1" applyAlignment="1">
      <alignment horizontal="distributed" vertical="center" wrapText="1" justifyLastLine="1" shrinkToFit="1"/>
    </xf>
    <xf numFmtId="38" fontId="5" fillId="0" borderId="261" xfId="2" applyFont="1" applyFill="1" applyBorder="1" applyAlignment="1">
      <alignment horizontal="center" vertical="center" shrinkToFit="1"/>
    </xf>
    <xf numFmtId="38" fontId="5" fillId="0" borderId="262" xfId="2" applyFont="1" applyFill="1" applyBorder="1" applyAlignment="1">
      <alignment horizontal="center" vertical="center"/>
    </xf>
    <xf numFmtId="38" fontId="5" fillId="0" borderId="108" xfId="2" applyFont="1" applyFill="1" applyBorder="1" applyAlignment="1">
      <alignment horizontal="center" vertical="center" wrapText="1" justifyLastLine="1" shrinkToFit="1"/>
    </xf>
    <xf numFmtId="38" fontId="5" fillId="0" borderId="242" xfId="2" applyFont="1" applyFill="1" applyBorder="1" applyAlignment="1">
      <alignment horizontal="center" vertical="center" wrapText="1" justifyLastLine="1" shrinkToFit="1"/>
    </xf>
    <xf numFmtId="38" fontId="5" fillId="0" borderId="109" xfId="2" applyFont="1" applyFill="1" applyBorder="1" applyAlignment="1">
      <alignment horizontal="center" vertical="center" wrapText="1" justifyLastLine="1" shrinkToFit="1"/>
    </xf>
    <xf numFmtId="38" fontId="19" fillId="0" borderId="108" xfId="2" applyFont="1" applyFill="1" applyBorder="1" applyAlignment="1">
      <alignment horizontal="center" vertical="center" justifyLastLine="1"/>
    </xf>
    <xf numFmtId="38" fontId="6" fillId="0" borderId="106" xfId="2" applyFont="1" applyFill="1" applyBorder="1"/>
    <xf numFmtId="38" fontId="19" fillId="0" borderId="252" xfId="2" applyFont="1" applyFill="1" applyBorder="1" applyAlignment="1">
      <alignment horizontal="center" vertical="center" justifyLastLine="1" shrinkToFit="1"/>
    </xf>
    <xf numFmtId="38" fontId="19" fillId="0" borderId="253" xfId="2" applyFont="1" applyFill="1" applyBorder="1" applyAlignment="1">
      <alignment horizontal="center" vertical="center" justifyLastLine="1" shrinkToFit="1"/>
    </xf>
    <xf numFmtId="38" fontId="14" fillId="0" borderId="241" xfId="2" applyFont="1" applyFill="1" applyBorder="1" applyAlignment="1">
      <alignment horizontal="center" vertical="center" justifyLastLine="1" shrinkToFit="1"/>
    </xf>
    <xf numFmtId="38" fontId="14" fillId="0" borderId="242" xfId="2" applyFont="1" applyFill="1" applyBorder="1" applyAlignment="1">
      <alignment horizontal="center" vertical="center" wrapText="1" justifyLastLine="1" shrinkToFit="1"/>
    </xf>
    <xf numFmtId="38" fontId="5" fillId="0" borderId="109" xfId="2" applyFont="1" applyFill="1" applyBorder="1" applyAlignment="1">
      <alignment horizontal="distributed" vertical="center" justifyLastLine="1" shrinkToFit="1"/>
    </xf>
    <xf numFmtId="38" fontId="5" fillId="0" borderId="223" xfId="2" applyFont="1" applyFill="1" applyBorder="1" applyAlignment="1">
      <alignment horizontal="distributed" vertical="center" justifyLastLine="1" shrinkToFit="1"/>
    </xf>
    <xf numFmtId="38" fontId="6" fillId="0" borderId="263" xfId="2" applyFont="1" applyFill="1" applyBorder="1" applyAlignment="1">
      <alignment vertical="center"/>
    </xf>
    <xf numFmtId="38" fontId="6" fillId="0" borderId="263" xfId="2" applyFont="1" applyFill="1" applyBorder="1" applyAlignment="1">
      <alignment horizontal="center" vertical="center"/>
    </xf>
    <xf numFmtId="38" fontId="20" fillId="0" borderId="105" xfId="2" applyFont="1" applyFill="1" applyBorder="1" applyAlignment="1">
      <alignment vertical="center"/>
    </xf>
    <xf numFmtId="38" fontId="20" fillId="0" borderId="51" xfId="2" applyFont="1" applyFill="1" applyBorder="1" applyAlignment="1">
      <alignment vertical="center"/>
    </xf>
    <xf numFmtId="38" fontId="6" fillId="0" borderId="227" xfId="2" applyFont="1" applyFill="1" applyBorder="1" applyAlignment="1">
      <alignment vertical="center"/>
    </xf>
    <xf numFmtId="38" fontId="20" fillId="0" borderId="72" xfId="2" applyFont="1" applyFill="1" applyBorder="1" applyAlignment="1">
      <alignment horizontal="center" vertical="center"/>
    </xf>
    <xf numFmtId="38" fontId="5" fillId="0" borderId="223" xfId="2" applyFont="1" applyFill="1" applyBorder="1" applyAlignment="1">
      <alignment horizontal="center" vertical="center" justifyLastLine="1" shrinkToFit="1"/>
    </xf>
    <xf numFmtId="38" fontId="5" fillId="0" borderId="224" xfId="2" applyFont="1" applyFill="1" applyBorder="1" applyAlignment="1">
      <alignment horizontal="center" vertical="center" justifyLastLine="1" shrinkToFit="1"/>
    </xf>
    <xf numFmtId="38" fontId="19" fillId="0" borderId="108" xfId="2" applyFont="1" applyFill="1" applyBorder="1" applyAlignment="1">
      <alignment horizontal="distributed" vertical="center" justifyLastLine="1"/>
    </xf>
    <xf numFmtId="38" fontId="5" fillId="0" borderId="264" xfId="2" applyFont="1" applyFill="1" applyBorder="1" applyAlignment="1">
      <alignment horizontal="center" vertical="center" shrinkToFit="1"/>
    </xf>
    <xf numFmtId="38" fontId="5" fillId="0" borderId="74" xfId="2" applyFont="1" applyFill="1" applyBorder="1" applyAlignment="1">
      <alignment horizontal="center" vertical="center"/>
    </xf>
    <xf numFmtId="38" fontId="5" fillId="0" borderId="265" xfId="2" applyFont="1" applyFill="1" applyBorder="1" applyAlignment="1">
      <alignment horizontal="distributed" vertical="center" justifyLastLine="1"/>
    </xf>
    <xf numFmtId="38" fontId="5" fillId="0" borderId="68" xfId="2" applyFont="1" applyFill="1" applyBorder="1" applyAlignment="1">
      <alignment horizontal="distributed" vertical="center" justifyLastLine="1"/>
    </xf>
    <xf numFmtId="38" fontId="5" fillId="0" borderId="0" xfId="2" applyFont="1" applyFill="1" applyBorder="1" applyAlignment="1">
      <alignment horizontal="distributed" vertical="center" justifyLastLine="1"/>
    </xf>
    <xf numFmtId="38" fontId="20" fillId="0" borderId="60" xfId="2" applyFont="1" applyFill="1" applyBorder="1" applyAlignment="1">
      <alignment vertical="center"/>
    </xf>
    <xf numFmtId="38" fontId="6" fillId="0" borderId="266" xfId="2" applyFont="1" applyFill="1" applyBorder="1" applyAlignment="1">
      <alignment vertical="center"/>
    </xf>
    <xf numFmtId="38" fontId="20" fillId="0" borderId="21" xfId="2" applyFont="1" applyFill="1" applyBorder="1" applyAlignment="1">
      <alignment vertical="center"/>
    </xf>
    <xf numFmtId="38" fontId="20" fillId="0" borderId="243" xfId="2" applyFont="1" applyFill="1" applyBorder="1" applyAlignment="1">
      <alignment vertical="center"/>
    </xf>
    <xf numFmtId="38" fontId="20" fillId="0" borderId="233" xfId="2" applyFont="1" applyFill="1" applyBorder="1" applyAlignment="1">
      <alignment vertical="center"/>
    </xf>
    <xf numFmtId="38" fontId="20" fillId="0" borderId="74" xfId="2" applyFont="1" applyFill="1" applyBorder="1" applyAlignment="1">
      <alignment vertical="center"/>
    </xf>
    <xf numFmtId="38" fontId="20" fillId="0" borderId="72" xfId="2" applyFont="1" applyFill="1" applyBorder="1" applyAlignment="1">
      <alignment vertical="center"/>
    </xf>
    <xf numFmtId="38" fontId="19" fillId="0" borderId="77" xfId="2" applyFont="1" applyFill="1" applyBorder="1" applyAlignment="1">
      <alignment horizontal="center" vertical="center"/>
    </xf>
    <xf numFmtId="38" fontId="19" fillId="0" borderId="72" xfId="2" applyFont="1" applyFill="1" applyBorder="1" applyAlignment="1">
      <alignment horizontal="center" vertical="center"/>
    </xf>
    <xf numFmtId="38" fontId="7" fillId="0" borderId="108" xfId="2" applyFont="1" applyFill="1" applyBorder="1" applyAlignment="1">
      <alignment horizontal="center" vertical="center" justifyLastLine="1" shrinkToFit="1"/>
    </xf>
    <xf numFmtId="38" fontId="7" fillId="0" borderId="223" xfId="2" applyFont="1" applyFill="1" applyBorder="1" applyAlignment="1">
      <alignment horizontal="center" vertical="center" justifyLastLine="1" shrinkToFit="1"/>
    </xf>
    <xf numFmtId="38" fontId="19" fillId="0" borderId="109" xfId="2" applyFont="1" applyFill="1" applyBorder="1" applyAlignment="1">
      <alignment horizontal="distributed" vertical="center" justifyLastLine="1"/>
    </xf>
    <xf numFmtId="38" fontId="19" fillId="0" borderId="242" xfId="2" applyFont="1" applyFill="1" applyBorder="1" applyAlignment="1">
      <alignment horizontal="distributed" vertical="center" justifyLastLine="1"/>
    </xf>
    <xf numFmtId="38" fontId="5" fillId="0" borderId="74" xfId="2" applyFont="1" applyFill="1" applyBorder="1" applyAlignment="1">
      <alignment horizontal="center" vertical="center" shrinkToFit="1"/>
    </xf>
    <xf numFmtId="38" fontId="5" fillId="0" borderId="3" xfId="2" applyFont="1" applyFill="1" applyBorder="1" applyAlignment="1">
      <alignment horizontal="distributed" vertical="center" justifyLastLine="1"/>
    </xf>
    <xf numFmtId="38" fontId="5" fillId="0" borderId="6" xfId="2" applyFont="1" applyFill="1" applyBorder="1" applyAlignment="1">
      <alignment horizontal="center" vertical="center" shrinkToFit="1"/>
    </xf>
    <xf numFmtId="38" fontId="5" fillId="0" borderId="20" xfId="2" applyFont="1" applyFill="1" applyBorder="1" applyAlignment="1">
      <alignment horizontal="distributed" vertical="center" justifyLastLine="1"/>
    </xf>
    <xf numFmtId="38" fontId="20" fillId="0" borderId="227" xfId="2" applyFont="1" applyFill="1" applyBorder="1" applyAlignment="1">
      <alignment vertical="center"/>
    </xf>
    <xf numFmtId="38" fontId="5" fillId="0" borderId="267" xfId="2" applyFont="1" applyFill="1" applyBorder="1" applyAlignment="1">
      <alignment horizontal="center" vertical="center" shrinkToFit="1"/>
    </xf>
    <xf numFmtId="38" fontId="19" fillId="0" borderId="268" xfId="2" applyFont="1" applyFill="1" applyBorder="1" applyAlignment="1">
      <alignment horizontal="center" vertical="center"/>
    </xf>
    <xf numFmtId="38" fontId="5" fillId="0" borderId="115" xfId="2" applyFont="1" applyFill="1" applyBorder="1" applyAlignment="1">
      <alignment horizontal="center" vertical="center"/>
    </xf>
    <xf numFmtId="38" fontId="19" fillId="0" borderId="108" xfId="2" applyFont="1" applyFill="1" applyBorder="1" applyAlignment="1">
      <alignment horizontal="distributed" vertical="center" justifyLastLine="1" shrinkToFit="1"/>
    </xf>
    <xf numFmtId="38" fontId="20" fillId="0" borderId="254" xfId="2" applyFont="1" applyFill="1" applyBorder="1" applyAlignment="1">
      <alignment vertical="center"/>
    </xf>
    <xf numFmtId="38" fontId="19" fillId="0" borderId="25" xfId="2" applyFont="1" applyFill="1" applyBorder="1" applyAlignment="1">
      <alignment horizontal="center" vertical="center"/>
    </xf>
    <xf numFmtId="38" fontId="20" fillId="0" borderId="96" xfId="2" applyFont="1" applyFill="1" applyBorder="1" applyAlignment="1">
      <alignment horizontal="center" vertical="center"/>
    </xf>
    <xf numFmtId="38" fontId="19" fillId="0" borderId="242" xfId="2" applyFont="1" applyFill="1" applyBorder="1" applyAlignment="1">
      <alignment horizontal="distributed" vertical="center" justifyLastLine="1" shrinkToFit="1"/>
    </xf>
    <xf numFmtId="38" fontId="6" fillId="0" borderId="269" xfId="2" applyFont="1" applyFill="1" applyBorder="1" applyAlignment="1">
      <alignment vertical="center"/>
    </xf>
    <xf numFmtId="38" fontId="5" fillId="0" borderId="51" xfId="2" applyFont="1" applyFill="1" applyBorder="1" applyAlignment="1">
      <alignment horizontal="distributed" vertical="center" justifyLastLine="1"/>
    </xf>
    <xf numFmtId="38" fontId="5" fillId="0" borderId="1" xfId="2" applyFont="1" applyFill="1" applyBorder="1" applyAlignment="1">
      <alignment horizontal="center" vertical="center" shrinkToFit="1"/>
    </xf>
    <xf numFmtId="38" fontId="5" fillId="0" borderId="106" xfId="2" applyFont="1" applyFill="1" applyBorder="1" applyAlignment="1">
      <alignment horizontal="center" vertical="center" shrinkToFit="1"/>
    </xf>
    <xf numFmtId="38" fontId="6" fillId="0" borderId="101" xfId="2" applyFont="1" applyFill="1" applyBorder="1"/>
    <xf numFmtId="38" fontId="6" fillId="0" borderId="94" xfId="2" applyFont="1" applyFill="1" applyBorder="1" applyAlignment="1">
      <alignment horizontal="center"/>
    </xf>
    <xf numFmtId="38" fontId="6" fillId="0" borderId="25" xfId="2" applyFont="1" applyFill="1" applyBorder="1" applyAlignment="1">
      <alignment horizontal="center"/>
    </xf>
    <xf numFmtId="38" fontId="5" fillId="0" borderId="242" xfId="2" applyFont="1" applyFill="1" applyBorder="1" applyAlignment="1">
      <alignment horizontal="center" vertical="center"/>
    </xf>
    <xf numFmtId="38" fontId="5" fillId="0" borderId="222" xfId="2" applyFont="1" applyFill="1" applyBorder="1" applyAlignment="1">
      <alignment horizontal="distributed" vertical="center" justifyLastLine="1" shrinkToFit="1"/>
    </xf>
    <xf numFmtId="38" fontId="0" fillId="0" borderId="0" xfId="2" applyFont="1" applyFill="1"/>
    <xf numFmtId="38" fontId="5" fillId="0" borderId="101" xfId="2" applyFont="1" applyFill="1" applyBorder="1" applyAlignment="1">
      <alignment horizontal="distributed" vertical="center" justifyLastLine="1"/>
    </xf>
    <xf numFmtId="38" fontId="19" fillId="0" borderId="193" xfId="2" applyFont="1" applyFill="1" applyBorder="1" applyAlignment="1">
      <alignment horizontal="center" vertical="center" shrinkToFit="1"/>
    </xf>
    <xf numFmtId="38" fontId="19" fillId="0" borderId="0" xfId="2" applyFont="1" applyFill="1" applyBorder="1" applyAlignment="1">
      <alignment horizontal="center" vertical="center" shrinkToFit="1"/>
    </xf>
    <xf numFmtId="38" fontId="5" fillId="0" borderId="21" xfId="2" applyFont="1" applyFill="1" applyBorder="1" applyAlignment="1">
      <alignment horizontal="distributed" vertical="center" justifyLastLine="1"/>
    </xf>
    <xf numFmtId="38" fontId="5" fillId="0" borderId="270" xfId="2" applyFont="1" applyFill="1" applyBorder="1" applyAlignment="1">
      <alignment horizontal="center" vertical="center" shrinkToFit="1"/>
    </xf>
    <xf numFmtId="38" fontId="19" fillId="0" borderId="22" xfId="2" applyFont="1" applyFill="1" applyBorder="1" applyAlignment="1">
      <alignment horizontal="center" vertical="center" shrinkToFit="1"/>
    </xf>
    <xf numFmtId="38" fontId="5" fillId="0" borderId="211" xfId="2" applyFont="1" applyFill="1" applyBorder="1" applyAlignment="1">
      <alignment horizontal="center" vertical="center"/>
    </xf>
    <xf numFmtId="38" fontId="5" fillId="0" borderId="80" xfId="2" applyFont="1" applyFill="1" applyBorder="1" applyAlignment="1">
      <alignment horizontal="center" vertical="center"/>
    </xf>
    <xf numFmtId="38" fontId="19" fillId="0" borderId="161" xfId="2" applyFont="1" applyFill="1" applyBorder="1" applyAlignment="1">
      <alignment horizontal="center" vertical="center"/>
    </xf>
    <xf numFmtId="38" fontId="19" fillId="0" borderId="80" xfId="2" applyFont="1" applyFill="1" applyBorder="1" applyAlignment="1">
      <alignment horizontal="center" vertical="center"/>
    </xf>
    <xf numFmtId="38" fontId="5" fillId="0" borderId="271" xfId="2" applyFont="1" applyFill="1" applyBorder="1" applyAlignment="1">
      <alignment horizontal="center" vertical="center"/>
    </xf>
    <xf numFmtId="38" fontId="5" fillId="0" borderId="272" xfId="2" applyFont="1" applyFill="1" applyBorder="1" applyAlignment="1">
      <alignment horizontal="center" vertical="center"/>
    </xf>
    <xf numFmtId="38" fontId="5" fillId="0" borderId="166" xfId="2" applyFont="1" applyFill="1" applyBorder="1" applyAlignment="1">
      <alignment horizontal="center" vertical="center"/>
    </xf>
    <xf numFmtId="38" fontId="6" fillId="0" borderId="70" xfId="2" applyFont="1" applyFill="1" applyBorder="1" applyAlignment="1">
      <alignment horizontal="center" vertical="center"/>
    </xf>
    <xf numFmtId="38" fontId="6" fillId="0" borderId="273" xfId="2" applyFont="1" applyFill="1" applyBorder="1" applyAlignment="1">
      <alignment horizontal="center" vertical="center"/>
    </xf>
    <xf numFmtId="38" fontId="20" fillId="0" borderId="274" xfId="2" applyFont="1" applyFill="1" applyBorder="1" applyAlignment="1">
      <alignment horizontal="center" vertical="center"/>
    </xf>
    <xf numFmtId="38" fontId="20" fillId="0" borderId="275" xfId="2" applyFont="1" applyFill="1" applyBorder="1" applyAlignment="1">
      <alignment horizontal="center" vertical="center"/>
    </xf>
    <xf numFmtId="38" fontId="6" fillId="0" borderId="276" xfId="2" applyFont="1" applyFill="1" applyBorder="1" applyAlignment="1">
      <alignment horizontal="center" vertical="center"/>
    </xf>
    <xf numFmtId="38" fontId="6" fillId="0" borderId="277" xfId="2" applyFont="1" applyFill="1" applyBorder="1" applyAlignment="1">
      <alignment horizontal="center" vertical="center"/>
    </xf>
    <xf numFmtId="38" fontId="6" fillId="0" borderId="71" xfId="2" applyFont="1" applyFill="1" applyBorder="1" applyAlignment="1">
      <alignment horizontal="center" vertical="center"/>
    </xf>
    <xf numFmtId="38" fontId="6" fillId="0" borderId="69" xfId="2" applyFont="1" applyFill="1" applyBorder="1" applyAlignment="1">
      <alignment horizontal="center" vertical="center"/>
    </xf>
    <xf numFmtId="38" fontId="6" fillId="0" borderId="278" xfId="2" applyFont="1" applyFill="1" applyBorder="1" applyAlignment="1">
      <alignment horizontal="center" vertical="center"/>
    </xf>
    <xf numFmtId="38" fontId="6" fillId="0" borderId="244" xfId="2" applyFont="1" applyFill="1" applyBorder="1" applyAlignment="1">
      <alignment horizontal="center" vertical="center"/>
    </xf>
    <xf numFmtId="38" fontId="6" fillId="0" borderId="256" xfId="2" applyFont="1" applyFill="1" applyBorder="1" applyAlignment="1">
      <alignment horizontal="center" vertical="center"/>
    </xf>
    <xf numFmtId="38" fontId="19" fillId="0" borderId="252" xfId="2" applyFont="1" applyFill="1" applyBorder="1" applyAlignment="1">
      <alignment horizontal="center" vertical="center" shrinkToFit="1"/>
    </xf>
    <xf numFmtId="38" fontId="19" fillId="0" borderId="253" xfId="2" applyFont="1" applyFill="1" applyBorder="1" applyAlignment="1">
      <alignment horizontal="center" vertical="center" shrinkToFit="1"/>
    </xf>
    <xf numFmtId="38" fontId="7" fillId="0" borderId="0" xfId="2" applyFont="1" applyFill="1" applyBorder="1" applyAlignment="1">
      <alignment horizontal="center" vertical="center"/>
    </xf>
    <xf numFmtId="38" fontId="6" fillId="0" borderId="211" xfId="2" applyFont="1" applyFill="1" applyBorder="1" applyAlignment="1">
      <alignment vertical="center"/>
    </xf>
    <xf numFmtId="38" fontId="6" fillId="0" borderId="166" xfId="2" applyFont="1" applyFill="1" applyBorder="1" applyAlignment="1">
      <alignment vertical="center"/>
    </xf>
    <xf numFmtId="38" fontId="20" fillId="0" borderId="165" xfId="2" applyFont="1" applyFill="1" applyBorder="1" applyAlignment="1">
      <alignment vertical="center"/>
    </xf>
    <xf numFmtId="38" fontId="20" fillId="0" borderId="7" xfId="2" applyFont="1" applyFill="1" applyBorder="1" applyAlignment="1">
      <alignment vertical="center"/>
    </xf>
    <xf numFmtId="38" fontId="19" fillId="0" borderId="248" xfId="2" applyFont="1" applyFill="1" applyBorder="1" applyAlignment="1">
      <alignment horizontal="center" vertical="center" shrinkToFit="1"/>
    </xf>
    <xf numFmtId="38" fontId="19" fillId="0" borderId="7" xfId="2" applyFont="1" applyFill="1" applyBorder="1" applyAlignment="1">
      <alignment horizontal="center" vertical="center" shrinkToFit="1"/>
    </xf>
    <xf numFmtId="38" fontId="5" fillId="0" borderId="8" xfId="2" applyFont="1" applyFill="1" applyBorder="1" applyAlignment="1">
      <alignment horizontal="center" vertical="center"/>
    </xf>
    <xf numFmtId="38" fontId="5" fillId="0" borderId="279" xfId="2" applyFont="1" applyFill="1" applyBorder="1" applyAlignment="1">
      <alignment horizontal="center" vertical="center"/>
    </xf>
    <xf numFmtId="38" fontId="5" fillId="0" borderId="129" xfId="2" applyFont="1" applyFill="1" applyBorder="1" applyAlignment="1">
      <alignment horizontal="center" vertical="center"/>
    </xf>
    <xf numFmtId="38" fontId="23" fillId="0" borderId="167" xfId="2" applyFont="1" applyFill="1" applyBorder="1" applyAlignment="1">
      <alignment vertical="center"/>
    </xf>
    <xf numFmtId="38" fontId="5" fillId="0" borderId="6" xfId="2" applyFont="1" applyFill="1" applyBorder="1" applyAlignment="1">
      <alignment horizontal="center" vertical="center"/>
    </xf>
    <xf numFmtId="38" fontId="5" fillId="0" borderId="280" xfId="2" applyFont="1" applyFill="1" applyBorder="1" applyAlignment="1">
      <alignment horizontal="center" vertical="center"/>
    </xf>
    <xf numFmtId="38" fontId="5" fillId="0" borderId="281" xfId="2" applyFont="1" applyFill="1" applyBorder="1" applyAlignment="1">
      <alignment horizontal="center" vertical="center"/>
    </xf>
    <xf numFmtId="38" fontId="5" fillId="0" borderId="282" xfId="2" applyFont="1" applyFill="1" applyBorder="1" applyAlignment="1">
      <alignment horizontal="center" vertical="center"/>
    </xf>
    <xf numFmtId="38" fontId="5" fillId="0" borderId="24" xfId="2" applyFont="1" applyFill="1" applyBorder="1" applyAlignment="1">
      <alignment horizontal="distributed" vertical="center" justifyLastLine="1"/>
    </xf>
    <xf numFmtId="38" fontId="5" fillId="0" borderId="25" xfId="2" applyFont="1" applyFill="1" applyBorder="1" applyAlignment="1">
      <alignment horizontal="distributed" vertical="center" justifyLastLine="1"/>
    </xf>
    <xf numFmtId="38" fontId="8" fillId="0" borderId="1" xfId="2" applyFont="1" applyFill="1" applyBorder="1" applyAlignment="1">
      <alignment horizontal="left" vertical="center"/>
    </xf>
    <xf numFmtId="0" fontId="6" fillId="0" borderId="0" xfId="1" applyFont="1" applyFill="1"/>
    <xf numFmtId="38" fontId="6" fillId="0" borderId="0" xfId="4" applyFont="1" applyFill="1" applyAlignment="1"/>
    <xf numFmtId="0" fontId="24" fillId="0" borderId="0" xfId="1" applyFont="1" applyFill="1"/>
    <xf numFmtId="38" fontId="24" fillId="0" borderId="0" xfId="4" applyFont="1" applyFill="1" applyAlignment="1"/>
    <xf numFmtId="185" fontId="24" fillId="0" borderId="0" xfId="1" applyNumberFormat="1" applyFont="1" applyFill="1"/>
    <xf numFmtId="0" fontId="7" fillId="0" borderId="0" xfId="1" applyFont="1" applyFill="1"/>
    <xf numFmtId="176" fontId="24" fillId="0" borderId="0" xfId="1" applyNumberFormat="1" applyFont="1" applyFill="1"/>
    <xf numFmtId="0" fontId="7" fillId="0" borderId="0" xfId="1" applyFont="1" applyFill="1" applyAlignment="1">
      <alignment vertical="center"/>
    </xf>
    <xf numFmtId="0" fontId="24" fillId="0" borderId="0" xfId="1" applyFont="1" applyFill="1" applyAlignment="1">
      <alignment vertical="center"/>
    </xf>
    <xf numFmtId="3" fontId="24" fillId="0" borderId="0" xfId="1" applyNumberFormat="1" applyFont="1" applyFill="1" applyAlignment="1">
      <alignment vertical="center"/>
    </xf>
    <xf numFmtId="186" fontId="6" fillId="0" borderId="263" xfId="4" applyNumberFormat="1" applyFont="1" applyFill="1" applyBorder="1" applyAlignment="1">
      <alignment vertical="center"/>
    </xf>
    <xf numFmtId="185" fontId="6" fillId="0" borderId="263" xfId="1" applyNumberFormat="1" applyFont="1" applyFill="1" applyBorder="1" applyAlignment="1">
      <alignment vertical="center"/>
    </xf>
    <xf numFmtId="185" fontId="24" fillId="0" borderId="283" xfId="1" applyNumberFormat="1" applyFont="1" applyFill="1" applyBorder="1" applyAlignment="1">
      <alignment horizontal="right" vertical="center"/>
    </xf>
    <xf numFmtId="3" fontId="24" fillId="0" borderId="263" xfId="1" applyNumberFormat="1" applyFont="1" applyFill="1" applyBorder="1" applyAlignment="1">
      <alignment horizontal="center" vertical="center"/>
    </xf>
    <xf numFmtId="38" fontId="6" fillId="0" borderId="284" xfId="4" applyFont="1" applyFill="1" applyBorder="1" applyAlignment="1">
      <alignment vertical="center"/>
    </xf>
    <xf numFmtId="3" fontId="6" fillId="0" borderId="284" xfId="1" applyNumberFormat="1" applyFont="1" applyFill="1" applyBorder="1" applyAlignment="1">
      <alignment vertical="center"/>
    </xf>
    <xf numFmtId="3" fontId="6" fillId="0" borderId="285" xfId="1" applyNumberFormat="1" applyFont="1" applyFill="1" applyBorder="1" applyAlignment="1">
      <alignment vertical="center"/>
    </xf>
    <xf numFmtId="176" fontId="24" fillId="0" borderId="286" xfId="1" applyNumberFormat="1" applyFont="1" applyFill="1" applyBorder="1" applyAlignment="1">
      <alignment horizontal="right" vertical="center"/>
    </xf>
    <xf numFmtId="3" fontId="24" fillId="0" borderId="198" xfId="1" applyNumberFormat="1" applyFont="1" applyFill="1" applyBorder="1" applyAlignment="1">
      <alignment horizontal="center" vertical="center"/>
    </xf>
    <xf numFmtId="3" fontId="24" fillId="0" borderId="0" xfId="1" applyNumberFormat="1" applyFont="1" applyFill="1"/>
    <xf numFmtId="38" fontId="6" fillId="0" borderId="287" xfId="4" applyFont="1" applyFill="1" applyBorder="1" applyAlignment="1">
      <alignment horizontal="right"/>
    </xf>
    <xf numFmtId="176" fontId="6" fillId="0" borderId="287" xfId="1" applyNumberFormat="1" applyFont="1" applyFill="1" applyBorder="1" applyAlignment="1">
      <alignment horizontal="right"/>
    </xf>
    <xf numFmtId="176" fontId="6" fillId="0" borderId="288" xfId="1" applyNumberFormat="1" applyFont="1" applyFill="1" applyBorder="1" applyAlignment="1">
      <alignment horizontal="right"/>
    </xf>
    <xf numFmtId="176" fontId="24" fillId="0" borderId="289" xfId="1" applyNumberFormat="1" applyFont="1" applyFill="1" applyBorder="1" applyAlignment="1">
      <alignment horizontal="right"/>
    </xf>
    <xf numFmtId="38" fontId="2" fillId="0" borderId="0" xfId="4" applyFont="1" applyFill="1" applyAlignment="1">
      <alignment vertical="center"/>
    </xf>
    <xf numFmtId="176" fontId="24" fillId="0" borderId="289" xfId="1" applyNumberFormat="1" applyFont="1" applyFill="1" applyBorder="1" applyAlignment="1">
      <alignment horizontal="right" vertical="center"/>
    </xf>
    <xf numFmtId="3" fontId="24" fillId="0" borderId="0" xfId="1" applyNumberFormat="1" applyFont="1" applyFill="1" applyAlignment="1">
      <alignment horizontal="distributed" vertical="center" justifyLastLine="1"/>
    </xf>
    <xf numFmtId="176" fontId="24" fillId="0" borderId="4" xfId="1" applyNumberFormat="1" applyFont="1" applyFill="1" applyBorder="1" applyAlignment="1">
      <alignment horizontal="right" vertical="center"/>
    </xf>
    <xf numFmtId="3" fontId="24" fillId="0" borderId="0" xfId="1" applyNumberFormat="1" applyFont="1" applyFill="1" applyAlignment="1">
      <alignment horizontal="center" vertical="center"/>
    </xf>
    <xf numFmtId="0" fontId="2" fillId="0" borderId="0" xfId="1" applyFill="1" applyAlignment="1">
      <alignment vertical="center"/>
    </xf>
    <xf numFmtId="38" fontId="24" fillId="0" borderId="11" xfId="4" applyFont="1" applyFill="1" applyBorder="1" applyAlignment="1">
      <alignment horizontal="center" vertical="center"/>
    </xf>
    <xf numFmtId="0" fontId="24" fillId="0" borderId="11" xfId="1" applyFont="1" applyFill="1" applyBorder="1" applyAlignment="1">
      <alignment horizontal="center" vertical="center"/>
    </xf>
    <xf numFmtId="0" fontId="24" fillId="0" borderId="7" xfId="1" applyFont="1" applyFill="1" applyBorder="1" applyAlignment="1">
      <alignment horizontal="center" vertical="center"/>
    </xf>
    <xf numFmtId="0" fontId="6" fillId="0" borderId="8" xfId="1" applyFont="1" applyFill="1" applyBorder="1" applyAlignment="1"/>
    <xf numFmtId="0" fontId="24" fillId="0" borderId="24" xfId="1" applyFont="1" applyFill="1" applyBorder="1" applyAlignment="1">
      <alignment vertical="center"/>
    </xf>
    <xf numFmtId="38" fontId="24" fillId="0" borderId="3" xfId="4" applyFont="1" applyFill="1" applyBorder="1" applyAlignment="1"/>
    <xf numFmtId="0" fontId="7" fillId="0" borderId="120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24" fillId="0" borderId="0" xfId="1" applyFont="1" applyFill="1" applyBorder="1"/>
    <xf numFmtId="0" fontId="6" fillId="0" borderId="4" xfId="1" applyFont="1" applyFill="1" applyBorder="1" applyAlignment="1"/>
    <xf numFmtId="0" fontId="24" fillId="0" borderId="20" xfId="1" applyFont="1" applyFill="1" applyBorder="1" applyAlignment="1">
      <alignment vertical="center"/>
    </xf>
    <xf numFmtId="38" fontId="24" fillId="0" borderId="290" xfId="4" applyFont="1" applyFill="1" applyBorder="1" applyAlignment="1">
      <alignment horizontal="center" vertical="center"/>
    </xf>
    <xf numFmtId="0" fontId="24" fillId="0" borderId="2" xfId="1" applyFont="1" applyFill="1" applyBorder="1" applyAlignment="1">
      <alignment horizontal="center" vertical="center"/>
    </xf>
    <xf numFmtId="0" fontId="24" fillId="0" borderId="290" xfId="1" applyFont="1" applyFill="1" applyBorder="1" applyAlignment="1">
      <alignment horizontal="center" vertical="center"/>
    </xf>
    <xf numFmtId="0" fontId="24" fillId="0" borderId="290" xfId="1" applyFont="1" applyFill="1" applyBorder="1" applyAlignment="1">
      <alignment horizontal="center" vertical="center"/>
    </xf>
    <xf numFmtId="0" fontId="24" fillId="0" borderId="2" xfId="1" applyFont="1" applyFill="1" applyBorder="1" applyAlignment="1">
      <alignment horizontal="center" vertical="center"/>
    </xf>
    <xf numFmtId="0" fontId="24" fillId="0" borderId="291" xfId="1" applyFont="1" applyFill="1" applyBorder="1" applyAlignment="1">
      <alignment horizontal="center" vertical="center" wrapText="1"/>
    </xf>
    <xf numFmtId="0" fontId="24" fillId="0" borderId="292" xfId="1" applyFont="1" applyFill="1" applyBorder="1" applyAlignment="1">
      <alignment horizontal="right" vertical="center" wrapText="1"/>
    </xf>
    <xf numFmtId="0" fontId="6" fillId="0" borderId="0" xfId="1" applyFont="1" applyFill="1" applyAlignment="1">
      <alignment vertical="center"/>
    </xf>
    <xf numFmtId="38" fontId="7" fillId="0" borderId="0" xfId="4" applyFont="1" applyFill="1" applyAlignment="1">
      <alignment horizontal="right" vertical="center"/>
    </xf>
    <xf numFmtId="0" fontId="8" fillId="0" borderId="0" xfId="1" applyFont="1" applyFill="1" applyAlignment="1">
      <alignment vertical="center"/>
    </xf>
  </cellXfs>
  <cellStyles count="5">
    <cellStyle name="桁区切り 2" xfId="2"/>
    <cellStyle name="桁区切り 3" xfId="4"/>
    <cellStyle name="標準" xfId="0" builtinId="0"/>
    <cellStyle name="標準 2" xfId="1"/>
    <cellStyle name="標準_B5(新）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0</xdr:col>
      <xdr:colOff>1009650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0" y="485775"/>
          <a:ext cx="790575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25;&#30011;&#25919;&#31574;&#35506;/&#20225;&#30011;&#35519;&#25972;/11&#32113;&#35336;/&#21508;&#31278;DATA/&#20154;&#21475;&#38306;&#20418;(&#20303;&#22522;&#20154;&#21475;&#12539;&#20154;&#21475;&#25512;&#35336;&#31561;)/&#20154;&#21475;&#12500;&#12521;&#12511;&#12483;&#12489;/&#12304;&#31639;&#20986;&#29992;&#12471;&#12540;&#12488;&#12305;&#20154;&#21475;&#12500;&#12521;&#12511;&#12483;&#124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①平成29年３月人口ピラミッド"/>
      <sheetName val="②B6用集計"/>
      <sheetName val="③行政区別"/>
      <sheetName val="行政区別"/>
      <sheetName val="④B７用集計"/>
      <sheetName val="⑤B6"/>
      <sheetName val="（⑥B6合計の集計）"/>
      <sheetName val="⑦B7"/>
    </sheetNames>
    <sheetDataSet>
      <sheetData sheetId="0"/>
      <sheetData sheetId="1">
        <row r="4">
          <cell r="C4">
            <v>2</v>
          </cell>
          <cell r="D4">
            <v>5</v>
          </cell>
        </row>
        <row r="5">
          <cell r="C5">
            <v>3</v>
          </cell>
          <cell r="D5">
            <v>9</v>
          </cell>
        </row>
        <row r="6">
          <cell r="C6">
            <v>9</v>
          </cell>
          <cell r="D6">
            <v>6</v>
          </cell>
        </row>
        <row r="7">
          <cell r="C7">
            <v>6</v>
          </cell>
          <cell r="D7">
            <v>12</v>
          </cell>
        </row>
        <row r="8">
          <cell r="C8">
            <v>8</v>
          </cell>
          <cell r="D8">
            <v>9</v>
          </cell>
        </row>
        <row r="9">
          <cell r="C9">
            <v>2</v>
          </cell>
          <cell r="D9">
            <v>2</v>
          </cell>
        </row>
        <row r="10">
          <cell r="C10">
            <v>6</v>
          </cell>
          <cell r="D10">
            <v>4</v>
          </cell>
        </row>
        <row r="11">
          <cell r="C11">
            <v>8</v>
          </cell>
          <cell r="D11">
            <v>6</v>
          </cell>
        </row>
        <row r="12">
          <cell r="C12">
            <v>16</v>
          </cell>
          <cell r="D12">
            <v>17</v>
          </cell>
        </row>
        <row r="13">
          <cell r="C13">
            <v>7</v>
          </cell>
          <cell r="D13">
            <v>10</v>
          </cell>
        </row>
        <row r="14">
          <cell r="C14">
            <v>7</v>
          </cell>
          <cell r="D14">
            <v>10</v>
          </cell>
        </row>
        <row r="15">
          <cell r="C15">
            <v>6</v>
          </cell>
          <cell r="D15">
            <v>8</v>
          </cell>
        </row>
        <row r="16">
          <cell r="C16">
            <v>9</v>
          </cell>
          <cell r="D16">
            <v>11</v>
          </cell>
        </row>
        <row r="17">
          <cell r="C17">
            <v>7</v>
          </cell>
          <cell r="D17">
            <v>17</v>
          </cell>
        </row>
        <row r="18">
          <cell r="C18">
            <v>15</v>
          </cell>
          <cell r="D18">
            <v>8</v>
          </cell>
        </row>
        <row r="19">
          <cell r="C19">
            <v>9</v>
          </cell>
          <cell r="D19">
            <v>6</v>
          </cell>
        </row>
        <row r="20">
          <cell r="C20">
            <v>6</v>
          </cell>
          <cell r="D20">
            <v>12</v>
          </cell>
        </row>
        <row r="21">
          <cell r="C21">
            <v>3</v>
          </cell>
          <cell r="D21">
            <v>11</v>
          </cell>
        </row>
        <row r="22">
          <cell r="C22">
            <v>3</v>
          </cell>
          <cell r="D22">
            <v>3</v>
          </cell>
        </row>
        <row r="23">
          <cell r="C23">
            <v>0</v>
          </cell>
          <cell r="D23">
            <v>3</v>
          </cell>
        </row>
        <row r="24">
          <cell r="C24">
            <v>0</v>
          </cell>
          <cell r="D24">
            <v>0</v>
          </cell>
        </row>
        <row r="30">
          <cell r="C30">
            <v>1</v>
          </cell>
          <cell r="D30">
            <v>1</v>
          </cell>
        </row>
        <row r="31">
          <cell r="C31">
            <v>4</v>
          </cell>
          <cell r="D31">
            <v>7</v>
          </cell>
        </row>
        <row r="32">
          <cell r="C32">
            <v>2</v>
          </cell>
          <cell r="D32">
            <v>6</v>
          </cell>
        </row>
        <row r="33">
          <cell r="C33">
            <v>5</v>
          </cell>
          <cell r="D33">
            <v>4</v>
          </cell>
        </row>
        <row r="34">
          <cell r="C34">
            <v>4</v>
          </cell>
          <cell r="D34">
            <v>3</v>
          </cell>
        </row>
        <row r="35">
          <cell r="C35">
            <v>4</v>
          </cell>
          <cell r="D35">
            <v>2</v>
          </cell>
        </row>
        <row r="36">
          <cell r="C36">
            <v>3</v>
          </cell>
          <cell r="D36">
            <v>2</v>
          </cell>
        </row>
        <row r="37">
          <cell r="C37">
            <v>0</v>
          </cell>
          <cell r="D37">
            <v>1</v>
          </cell>
        </row>
        <row r="38">
          <cell r="C38">
            <v>9</v>
          </cell>
          <cell r="D38">
            <v>8</v>
          </cell>
        </row>
        <row r="39">
          <cell r="C39">
            <v>8</v>
          </cell>
          <cell r="D39">
            <v>8</v>
          </cell>
        </row>
        <row r="40">
          <cell r="C40">
            <v>7</v>
          </cell>
          <cell r="D40">
            <v>4</v>
          </cell>
        </row>
        <row r="41">
          <cell r="C41">
            <v>1</v>
          </cell>
          <cell r="D41">
            <v>8</v>
          </cell>
        </row>
        <row r="42">
          <cell r="C42">
            <v>10</v>
          </cell>
          <cell r="D42">
            <v>5</v>
          </cell>
        </row>
        <row r="43">
          <cell r="C43">
            <v>9</v>
          </cell>
          <cell r="D43">
            <v>7</v>
          </cell>
        </row>
        <row r="44">
          <cell r="C44">
            <v>8</v>
          </cell>
          <cell r="D44">
            <v>10</v>
          </cell>
        </row>
        <row r="45">
          <cell r="C45">
            <v>8</v>
          </cell>
          <cell r="D45">
            <v>3</v>
          </cell>
        </row>
        <row r="46">
          <cell r="C46">
            <v>5</v>
          </cell>
          <cell r="D46">
            <v>7</v>
          </cell>
        </row>
        <row r="47">
          <cell r="C47">
            <v>2</v>
          </cell>
          <cell r="D47">
            <v>6</v>
          </cell>
        </row>
        <row r="48">
          <cell r="C48">
            <v>1</v>
          </cell>
          <cell r="D48">
            <v>5</v>
          </cell>
        </row>
        <row r="49">
          <cell r="C49">
            <v>0</v>
          </cell>
          <cell r="D49">
            <v>1</v>
          </cell>
        </row>
        <row r="50">
          <cell r="C50">
            <v>0</v>
          </cell>
          <cell r="D50">
            <v>0</v>
          </cell>
        </row>
        <row r="55">
          <cell r="C55">
            <v>1</v>
          </cell>
          <cell r="D55">
            <v>1</v>
          </cell>
        </row>
        <row r="56">
          <cell r="C56">
            <v>1</v>
          </cell>
          <cell r="D56">
            <v>0</v>
          </cell>
        </row>
        <row r="57">
          <cell r="C57">
            <v>2</v>
          </cell>
          <cell r="D57">
            <v>3</v>
          </cell>
        </row>
        <row r="58">
          <cell r="C58">
            <v>3</v>
          </cell>
          <cell r="D58">
            <v>2</v>
          </cell>
        </row>
        <row r="59">
          <cell r="C59">
            <v>5</v>
          </cell>
          <cell r="D59">
            <v>6</v>
          </cell>
        </row>
        <row r="60">
          <cell r="C60">
            <v>3</v>
          </cell>
          <cell r="D60">
            <v>5</v>
          </cell>
        </row>
        <row r="61">
          <cell r="C61">
            <v>4</v>
          </cell>
          <cell r="D61">
            <v>4</v>
          </cell>
        </row>
        <row r="62">
          <cell r="C62">
            <v>2</v>
          </cell>
          <cell r="D62">
            <v>0</v>
          </cell>
        </row>
        <row r="63">
          <cell r="C63">
            <v>6</v>
          </cell>
          <cell r="D63">
            <v>4</v>
          </cell>
        </row>
        <row r="64">
          <cell r="C64">
            <v>9</v>
          </cell>
          <cell r="D64">
            <v>8</v>
          </cell>
        </row>
        <row r="65">
          <cell r="C65">
            <v>5</v>
          </cell>
          <cell r="D65">
            <v>4</v>
          </cell>
        </row>
        <row r="66">
          <cell r="C66">
            <v>4</v>
          </cell>
          <cell r="D66">
            <v>14</v>
          </cell>
        </row>
        <row r="67">
          <cell r="C67">
            <v>13</v>
          </cell>
          <cell r="D67">
            <v>6</v>
          </cell>
        </row>
        <row r="68">
          <cell r="C68">
            <v>7</v>
          </cell>
          <cell r="D68">
            <v>2</v>
          </cell>
        </row>
        <row r="69">
          <cell r="C69">
            <v>3</v>
          </cell>
          <cell r="D69">
            <v>8</v>
          </cell>
        </row>
        <row r="70">
          <cell r="C70">
            <v>8</v>
          </cell>
          <cell r="D70">
            <v>8</v>
          </cell>
        </row>
        <row r="71">
          <cell r="C71">
            <v>6</v>
          </cell>
          <cell r="D71">
            <v>11</v>
          </cell>
        </row>
        <row r="72">
          <cell r="C72">
            <v>6</v>
          </cell>
          <cell r="D72">
            <v>4</v>
          </cell>
        </row>
        <row r="73">
          <cell r="C73">
            <v>2</v>
          </cell>
          <cell r="D73">
            <v>2</v>
          </cell>
        </row>
        <row r="74">
          <cell r="C74">
            <v>1</v>
          </cell>
          <cell r="D74">
            <v>1</v>
          </cell>
        </row>
        <row r="75">
          <cell r="C75">
            <v>0</v>
          </cell>
          <cell r="D75">
            <v>0</v>
          </cell>
        </row>
        <row r="80">
          <cell r="C80">
            <v>7</v>
          </cell>
          <cell r="D80">
            <v>1</v>
          </cell>
        </row>
        <row r="81">
          <cell r="C81">
            <v>7</v>
          </cell>
          <cell r="D81">
            <v>6</v>
          </cell>
        </row>
        <row r="82">
          <cell r="C82">
            <v>6</v>
          </cell>
          <cell r="D82">
            <v>3</v>
          </cell>
        </row>
        <row r="83">
          <cell r="C83">
            <v>6</v>
          </cell>
          <cell r="D83">
            <v>4</v>
          </cell>
        </row>
        <row r="84">
          <cell r="C84">
            <v>6</v>
          </cell>
          <cell r="D84">
            <v>1</v>
          </cell>
        </row>
        <row r="85">
          <cell r="C85">
            <v>2</v>
          </cell>
          <cell r="D85">
            <v>2</v>
          </cell>
        </row>
        <row r="86">
          <cell r="C86">
            <v>8</v>
          </cell>
          <cell r="D86">
            <v>6</v>
          </cell>
        </row>
        <row r="87">
          <cell r="C87">
            <v>8</v>
          </cell>
          <cell r="D87">
            <v>8</v>
          </cell>
        </row>
        <row r="88">
          <cell r="C88">
            <v>4</v>
          </cell>
          <cell r="D88">
            <v>4</v>
          </cell>
        </row>
        <row r="89">
          <cell r="C89">
            <v>9</v>
          </cell>
          <cell r="D89">
            <v>6</v>
          </cell>
        </row>
        <row r="90">
          <cell r="C90">
            <v>3</v>
          </cell>
          <cell r="D90">
            <v>9</v>
          </cell>
        </row>
        <row r="91">
          <cell r="C91">
            <v>5</v>
          </cell>
          <cell r="D91">
            <v>4</v>
          </cell>
        </row>
        <row r="92">
          <cell r="C92">
            <v>9</v>
          </cell>
          <cell r="D92">
            <v>6</v>
          </cell>
        </row>
        <row r="93">
          <cell r="C93">
            <v>7</v>
          </cell>
          <cell r="D93">
            <v>6</v>
          </cell>
        </row>
        <row r="94">
          <cell r="C94">
            <v>3</v>
          </cell>
          <cell r="D94">
            <v>5</v>
          </cell>
        </row>
        <row r="95">
          <cell r="C95">
            <v>3</v>
          </cell>
          <cell r="D95">
            <v>3</v>
          </cell>
        </row>
        <row r="96">
          <cell r="C96">
            <v>5</v>
          </cell>
          <cell r="D96">
            <v>5</v>
          </cell>
        </row>
        <row r="97">
          <cell r="C97">
            <v>1</v>
          </cell>
          <cell r="D97">
            <v>5</v>
          </cell>
        </row>
        <row r="98">
          <cell r="C98">
            <v>2</v>
          </cell>
          <cell r="D98">
            <v>5</v>
          </cell>
        </row>
        <row r="99">
          <cell r="C99">
            <v>0</v>
          </cell>
          <cell r="D99">
            <v>1</v>
          </cell>
        </row>
        <row r="100">
          <cell r="C100">
            <v>0</v>
          </cell>
          <cell r="D100">
            <v>0</v>
          </cell>
        </row>
        <row r="105">
          <cell r="C105">
            <v>6</v>
          </cell>
          <cell r="D105">
            <v>6</v>
          </cell>
        </row>
        <row r="106">
          <cell r="C106">
            <v>6</v>
          </cell>
          <cell r="D106">
            <v>6</v>
          </cell>
        </row>
        <row r="107">
          <cell r="C107">
            <v>5</v>
          </cell>
          <cell r="D107">
            <v>13</v>
          </cell>
        </row>
        <row r="108">
          <cell r="C108">
            <v>8</v>
          </cell>
          <cell r="D108">
            <v>5</v>
          </cell>
        </row>
        <row r="109">
          <cell r="C109">
            <v>8</v>
          </cell>
          <cell r="D109">
            <v>10</v>
          </cell>
        </row>
        <row r="110">
          <cell r="C110">
            <v>3</v>
          </cell>
          <cell r="D110">
            <v>5</v>
          </cell>
        </row>
        <row r="111">
          <cell r="C111">
            <v>12</v>
          </cell>
          <cell r="D111">
            <v>5</v>
          </cell>
        </row>
        <row r="112">
          <cell r="C112">
            <v>16</v>
          </cell>
          <cell r="D112">
            <v>8</v>
          </cell>
        </row>
        <row r="113">
          <cell r="C113">
            <v>14</v>
          </cell>
          <cell r="D113">
            <v>13</v>
          </cell>
        </row>
        <row r="114">
          <cell r="C114">
            <v>19</v>
          </cell>
          <cell r="D114">
            <v>13</v>
          </cell>
        </row>
        <row r="115">
          <cell r="C115">
            <v>19</v>
          </cell>
          <cell r="D115">
            <v>9</v>
          </cell>
        </row>
        <row r="116">
          <cell r="C116">
            <v>8</v>
          </cell>
          <cell r="D116">
            <v>9</v>
          </cell>
        </row>
        <row r="117">
          <cell r="C117">
            <v>7</v>
          </cell>
          <cell r="D117">
            <v>7</v>
          </cell>
        </row>
        <row r="118">
          <cell r="C118">
            <v>13</v>
          </cell>
          <cell r="D118">
            <v>15</v>
          </cell>
        </row>
        <row r="119">
          <cell r="C119">
            <v>16</v>
          </cell>
          <cell r="D119">
            <v>12</v>
          </cell>
        </row>
        <row r="120">
          <cell r="C120">
            <v>7</v>
          </cell>
          <cell r="D120">
            <v>14</v>
          </cell>
        </row>
        <row r="121">
          <cell r="C121">
            <v>7</v>
          </cell>
          <cell r="D121">
            <v>13</v>
          </cell>
        </row>
        <row r="122">
          <cell r="C122">
            <v>4</v>
          </cell>
          <cell r="D122">
            <v>7</v>
          </cell>
        </row>
        <row r="123">
          <cell r="C123">
            <v>3</v>
          </cell>
          <cell r="D123">
            <v>10</v>
          </cell>
        </row>
        <row r="124">
          <cell r="C124">
            <v>0</v>
          </cell>
          <cell r="D124">
            <v>0</v>
          </cell>
        </row>
        <row r="125">
          <cell r="C125">
            <v>0</v>
          </cell>
          <cell r="D125">
            <v>0</v>
          </cell>
        </row>
        <row r="131">
          <cell r="C131">
            <v>2</v>
          </cell>
          <cell r="D131">
            <v>0</v>
          </cell>
        </row>
        <row r="132">
          <cell r="C132">
            <v>2</v>
          </cell>
          <cell r="D132">
            <v>4</v>
          </cell>
        </row>
        <row r="133">
          <cell r="C133">
            <v>2</v>
          </cell>
          <cell r="D133">
            <v>1</v>
          </cell>
        </row>
        <row r="134">
          <cell r="C134">
            <v>0</v>
          </cell>
          <cell r="D134">
            <v>3</v>
          </cell>
        </row>
        <row r="135">
          <cell r="C135">
            <v>1</v>
          </cell>
          <cell r="D135">
            <v>1</v>
          </cell>
        </row>
        <row r="136">
          <cell r="C136">
            <v>4</v>
          </cell>
          <cell r="D136">
            <v>0</v>
          </cell>
        </row>
        <row r="137">
          <cell r="C137">
            <v>1</v>
          </cell>
          <cell r="D137">
            <v>3</v>
          </cell>
        </row>
        <row r="138">
          <cell r="C138">
            <v>3</v>
          </cell>
          <cell r="D138">
            <v>2</v>
          </cell>
        </row>
        <row r="139">
          <cell r="C139">
            <v>6</v>
          </cell>
          <cell r="D139">
            <v>2</v>
          </cell>
        </row>
        <row r="140">
          <cell r="C140">
            <v>1</v>
          </cell>
          <cell r="D140">
            <v>4</v>
          </cell>
        </row>
        <row r="141">
          <cell r="C141">
            <v>5</v>
          </cell>
          <cell r="D141">
            <v>2</v>
          </cell>
        </row>
        <row r="142">
          <cell r="C142">
            <v>0</v>
          </cell>
          <cell r="D142">
            <v>2</v>
          </cell>
        </row>
        <row r="143">
          <cell r="C143">
            <v>3</v>
          </cell>
          <cell r="D143">
            <v>2</v>
          </cell>
        </row>
        <row r="144">
          <cell r="C144">
            <v>2</v>
          </cell>
          <cell r="D144">
            <v>4</v>
          </cell>
        </row>
        <row r="145">
          <cell r="C145">
            <v>2</v>
          </cell>
          <cell r="D145">
            <v>1</v>
          </cell>
        </row>
        <row r="146">
          <cell r="C146">
            <v>0</v>
          </cell>
          <cell r="D146">
            <v>4</v>
          </cell>
        </row>
        <row r="147">
          <cell r="C147">
            <v>3</v>
          </cell>
          <cell r="D147">
            <v>3</v>
          </cell>
        </row>
        <row r="148">
          <cell r="C148">
            <v>5</v>
          </cell>
          <cell r="D148">
            <v>3</v>
          </cell>
        </row>
        <row r="149">
          <cell r="C149">
            <v>0</v>
          </cell>
          <cell r="D149">
            <v>3</v>
          </cell>
        </row>
        <row r="150">
          <cell r="C150">
            <v>0</v>
          </cell>
          <cell r="D150">
            <v>0</v>
          </cell>
        </row>
        <row r="151">
          <cell r="C151">
            <v>0</v>
          </cell>
          <cell r="D151">
            <v>0</v>
          </cell>
        </row>
        <row r="157">
          <cell r="C157">
            <v>1</v>
          </cell>
          <cell r="D157">
            <v>0</v>
          </cell>
        </row>
        <row r="158">
          <cell r="C158">
            <v>1</v>
          </cell>
          <cell r="D158">
            <v>3</v>
          </cell>
        </row>
        <row r="159">
          <cell r="C159">
            <v>2</v>
          </cell>
          <cell r="D159">
            <v>3</v>
          </cell>
        </row>
        <row r="160">
          <cell r="C160">
            <v>1</v>
          </cell>
          <cell r="D160">
            <v>2</v>
          </cell>
        </row>
        <row r="161">
          <cell r="C161">
            <v>2</v>
          </cell>
          <cell r="D161">
            <v>0</v>
          </cell>
        </row>
        <row r="162">
          <cell r="C162">
            <v>0</v>
          </cell>
          <cell r="D162">
            <v>1</v>
          </cell>
        </row>
        <row r="163">
          <cell r="C163">
            <v>0</v>
          </cell>
          <cell r="D163">
            <v>0</v>
          </cell>
        </row>
        <row r="164">
          <cell r="C164">
            <v>2</v>
          </cell>
          <cell r="D164">
            <v>2</v>
          </cell>
        </row>
        <row r="165">
          <cell r="C165">
            <v>4</v>
          </cell>
          <cell r="D165">
            <v>4</v>
          </cell>
        </row>
        <row r="166">
          <cell r="C166">
            <v>3</v>
          </cell>
          <cell r="D166">
            <v>2</v>
          </cell>
        </row>
        <row r="167">
          <cell r="C167">
            <v>2</v>
          </cell>
          <cell r="D167">
            <v>2</v>
          </cell>
        </row>
        <row r="168">
          <cell r="C168">
            <v>1</v>
          </cell>
          <cell r="D168">
            <v>1</v>
          </cell>
        </row>
        <row r="169">
          <cell r="C169">
            <v>2</v>
          </cell>
          <cell r="D169">
            <v>3</v>
          </cell>
        </row>
        <row r="170">
          <cell r="C170">
            <v>3</v>
          </cell>
          <cell r="D170">
            <v>2</v>
          </cell>
        </row>
        <row r="171">
          <cell r="C171">
            <v>2</v>
          </cell>
          <cell r="D171">
            <v>1</v>
          </cell>
        </row>
        <row r="172">
          <cell r="C172">
            <v>2</v>
          </cell>
          <cell r="D172">
            <v>3</v>
          </cell>
        </row>
        <row r="173">
          <cell r="C173">
            <v>2</v>
          </cell>
          <cell r="D173">
            <v>1</v>
          </cell>
        </row>
        <row r="174">
          <cell r="C174">
            <v>1</v>
          </cell>
          <cell r="D174">
            <v>4</v>
          </cell>
        </row>
        <row r="175">
          <cell r="C175">
            <v>0</v>
          </cell>
          <cell r="D175">
            <v>1</v>
          </cell>
        </row>
        <row r="176">
          <cell r="C176">
            <v>0</v>
          </cell>
          <cell r="D176">
            <v>1</v>
          </cell>
        </row>
        <row r="177">
          <cell r="C177">
            <v>0</v>
          </cell>
          <cell r="D177">
            <v>0</v>
          </cell>
        </row>
        <row r="182">
          <cell r="C182">
            <v>9</v>
          </cell>
          <cell r="D182">
            <v>4</v>
          </cell>
        </row>
        <row r="183">
          <cell r="C183">
            <v>9</v>
          </cell>
          <cell r="D183">
            <v>4</v>
          </cell>
        </row>
        <row r="184">
          <cell r="C184">
            <v>7</v>
          </cell>
          <cell r="D184">
            <v>7</v>
          </cell>
        </row>
        <row r="185">
          <cell r="C185">
            <v>7</v>
          </cell>
          <cell r="D185">
            <v>14</v>
          </cell>
        </row>
        <row r="186">
          <cell r="C186">
            <v>11</v>
          </cell>
          <cell r="D186">
            <v>16</v>
          </cell>
        </row>
        <row r="187">
          <cell r="C187">
            <v>5</v>
          </cell>
          <cell r="D187">
            <v>7</v>
          </cell>
        </row>
        <row r="188">
          <cell r="C188">
            <v>5</v>
          </cell>
          <cell r="D188">
            <v>6</v>
          </cell>
        </row>
        <row r="189">
          <cell r="C189">
            <v>13</v>
          </cell>
          <cell r="D189">
            <v>7</v>
          </cell>
        </row>
        <row r="190">
          <cell r="C190">
            <v>13</v>
          </cell>
          <cell r="D190">
            <v>12</v>
          </cell>
        </row>
        <row r="191">
          <cell r="C191">
            <v>17</v>
          </cell>
          <cell r="D191">
            <v>21</v>
          </cell>
        </row>
        <row r="192">
          <cell r="C192">
            <v>14</v>
          </cell>
          <cell r="D192">
            <v>12</v>
          </cell>
        </row>
        <row r="193">
          <cell r="C193">
            <v>22</v>
          </cell>
          <cell r="D193">
            <v>16</v>
          </cell>
        </row>
        <row r="194">
          <cell r="C194">
            <v>8</v>
          </cell>
          <cell r="D194">
            <v>10</v>
          </cell>
        </row>
        <row r="195">
          <cell r="C195">
            <v>11</v>
          </cell>
          <cell r="D195">
            <v>10</v>
          </cell>
        </row>
        <row r="196">
          <cell r="C196">
            <v>11</v>
          </cell>
          <cell r="D196">
            <v>15</v>
          </cell>
        </row>
        <row r="197">
          <cell r="C197">
            <v>9</v>
          </cell>
          <cell r="D197">
            <v>8</v>
          </cell>
        </row>
        <row r="198">
          <cell r="C198">
            <v>6</v>
          </cell>
          <cell r="D198">
            <v>15</v>
          </cell>
        </row>
        <row r="199">
          <cell r="C199">
            <v>8</v>
          </cell>
          <cell r="D199">
            <v>12</v>
          </cell>
        </row>
        <row r="200">
          <cell r="C200">
            <v>4</v>
          </cell>
          <cell r="D200">
            <v>7</v>
          </cell>
        </row>
        <row r="201">
          <cell r="C201">
            <v>1</v>
          </cell>
          <cell r="D201">
            <v>3</v>
          </cell>
        </row>
        <row r="202">
          <cell r="C202">
            <v>0</v>
          </cell>
          <cell r="D202">
            <v>0</v>
          </cell>
        </row>
        <row r="207">
          <cell r="C207">
            <v>14</v>
          </cell>
          <cell r="D207">
            <v>9</v>
          </cell>
        </row>
        <row r="208">
          <cell r="C208">
            <v>15</v>
          </cell>
          <cell r="D208">
            <v>18</v>
          </cell>
        </row>
        <row r="209">
          <cell r="C209">
            <v>18</v>
          </cell>
          <cell r="D209">
            <v>13</v>
          </cell>
        </row>
        <row r="210">
          <cell r="C210">
            <v>9</v>
          </cell>
          <cell r="D210">
            <v>16</v>
          </cell>
        </row>
        <row r="211">
          <cell r="C211">
            <v>12</v>
          </cell>
          <cell r="D211">
            <v>11</v>
          </cell>
        </row>
        <row r="212">
          <cell r="C212">
            <v>11</v>
          </cell>
          <cell r="D212">
            <v>11</v>
          </cell>
        </row>
        <row r="213">
          <cell r="C213">
            <v>14</v>
          </cell>
          <cell r="D213">
            <v>19</v>
          </cell>
        </row>
        <row r="214">
          <cell r="C214">
            <v>16</v>
          </cell>
          <cell r="D214">
            <v>12</v>
          </cell>
        </row>
        <row r="215">
          <cell r="C215">
            <v>18</v>
          </cell>
          <cell r="D215">
            <v>27</v>
          </cell>
        </row>
        <row r="216">
          <cell r="C216">
            <v>21</v>
          </cell>
          <cell r="D216">
            <v>24</v>
          </cell>
        </row>
        <row r="217">
          <cell r="C217">
            <v>17</v>
          </cell>
          <cell r="D217">
            <v>13</v>
          </cell>
        </row>
        <row r="218">
          <cell r="C218">
            <v>25</v>
          </cell>
          <cell r="D218">
            <v>21</v>
          </cell>
        </row>
        <row r="219">
          <cell r="C219">
            <v>20</v>
          </cell>
          <cell r="D219">
            <v>12</v>
          </cell>
        </row>
        <row r="220">
          <cell r="C220">
            <v>14</v>
          </cell>
          <cell r="D220">
            <v>13</v>
          </cell>
        </row>
        <row r="221">
          <cell r="C221">
            <v>8</v>
          </cell>
          <cell r="D221">
            <v>12</v>
          </cell>
        </row>
        <row r="222">
          <cell r="C222">
            <v>12</v>
          </cell>
          <cell r="D222">
            <v>11</v>
          </cell>
        </row>
        <row r="223">
          <cell r="C223">
            <v>8</v>
          </cell>
          <cell r="D223">
            <v>10</v>
          </cell>
        </row>
        <row r="224">
          <cell r="C224">
            <v>4</v>
          </cell>
          <cell r="D224">
            <v>8</v>
          </cell>
        </row>
        <row r="225">
          <cell r="C225">
            <v>1</v>
          </cell>
          <cell r="D225">
            <v>6</v>
          </cell>
        </row>
        <row r="226">
          <cell r="C226">
            <v>0</v>
          </cell>
          <cell r="D226">
            <v>1</v>
          </cell>
        </row>
        <row r="227">
          <cell r="C227">
            <v>0</v>
          </cell>
          <cell r="D227">
            <v>0</v>
          </cell>
        </row>
        <row r="257">
          <cell r="C257">
            <v>1</v>
          </cell>
          <cell r="D257">
            <v>0</v>
          </cell>
        </row>
        <row r="258">
          <cell r="C258">
            <v>0</v>
          </cell>
          <cell r="D258">
            <v>2</v>
          </cell>
        </row>
        <row r="259">
          <cell r="C259">
            <v>2</v>
          </cell>
          <cell r="D259">
            <v>2</v>
          </cell>
        </row>
        <row r="260">
          <cell r="C260">
            <v>2</v>
          </cell>
          <cell r="D260">
            <v>2</v>
          </cell>
        </row>
        <row r="261">
          <cell r="C261">
            <v>3</v>
          </cell>
          <cell r="D261">
            <v>3</v>
          </cell>
        </row>
        <row r="262">
          <cell r="C262">
            <v>4</v>
          </cell>
          <cell r="D262">
            <v>0</v>
          </cell>
        </row>
        <row r="263">
          <cell r="C263">
            <v>0</v>
          </cell>
          <cell r="D263">
            <v>2</v>
          </cell>
        </row>
        <row r="264">
          <cell r="C264">
            <v>3</v>
          </cell>
          <cell r="D264">
            <v>3</v>
          </cell>
        </row>
        <row r="265">
          <cell r="C265">
            <v>7</v>
          </cell>
          <cell r="D265">
            <v>4</v>
          </cell>
        </row>
        <row r="266">
          <cell r="C266">
            <v>6</v>
          </cell>
          <cell r="D266">
            <v>5</v>
          </cell>
        </row>
        <row r="267">
          <cell r="C267">
            <v>5</v>
          </cell>
          <cell r="D267">
            <v>3</v>
          </cell>
        </row>
        <row r="268">
          <cell r="C268">
            <v>5</v>
          </cell>
          <cell r="D268">
            <v>3</v>
          </cell>
        </row>
        <row r="269">
          <cell r="C269">
            <v>1</v>
          </cell>
          <cell r="D269">
            <v>4</v>
          </cell>
        </row>
        <row r="270">
          <cell r="C270">
            <v>4</v>
          </cell>
          <cell r="D270">
            <v>5</v>
          </cell>
        </row>
        <row r="271">
          <cell r="C271">
            <v>7</v>
          </cell>
          <cell r="D271">
            <v>11</v>
          </cell>
        </row>
        <row r="272">
          <cell r="C272">
            <v>3</v>
          </cell>
          <cell r="D272">
            <v>7</v>
          </cell>
        </row>
        <row r="273">
          <cell r="C273">
            <v>3</v>
          </cell>
          <cell r="D273">
            <v>5</v>
          </cell>
        </row>
        <row r="274">
          <cell r="C274">
            <v>2</v>
          </cell>
          <cell r="D274">
            <v>2</v>
          </cell>
        </row>
        <row r="275">
          <cell r="C275">
            <v>2</v>
          </cell>
          <cell r="D275">
            <v>1</v>
          </cell>
        </row>
        <row r="276">
          <cell r="C276">
            <v>0</v>
          </cell>
          <cell r="D276">
            <v>0</v>
          </cell>
        </row>
        <row r="277">
          <cell r="C277">
            <v>0</v>
          </cell>
          <cell r="D277">
            <v>0</v>
          </cell>
        </row>
        <row r="283">
          <cell r="C283">
            <v>1</v>
          </cell>
          <cell r="D283">
            <v>3</v>
          </cell>
        </row>
        <row r="284">
          <cell r="C284">
            <v>4</v>
          </cell>
          <cell r="D284">
            <v>3</v>
          </cell>
        </row>
        <row r="285">
          <cell r="C285">
            <v>4</v>
          </cell>
          <cell r="D285">
            <v>3</v>
          </cell>
        </row>
        <row r="286">
          <cell r="C286">
            <v>2</v>
          </cell>
          <cell r="D286">
            <v>3</v>
          </cell>
        </row>
        <row r="287">
          <cell r="C287">
            <v>3</v>
          </cell>
          <cell r="D287">
            <v>2</v>
          </cell>
        </row>
        <row r="288">
          <cell r="C288">
            <v>0</v>
          </cell>
          <cell r="D288">
            <v>3</v>
          </cell>
        </row>
        <row r="289">
          <cell r="C289">
            <v>5</v>
          </cell>
          <cell r="D289">
            <v>5</v>
          </cell>
        </row>
        <row r="290">
          <cell r="C290">
            <v>5</v>
          </cell>
          <cell r="D290">
            <v>3</v>
          </cell>
        </row>
        <row r="291">
          <cell r="C291">
            <v>4</v>
          </cell>
          <cell r="D291">
            <v>3</v>
          </cell>
        </row>
        <row r="292">
          <cell r="C292">
            <v>5</v>
          </cell>
          <cell r="D292">
            <v>7</v>
          </cell>
        </row>
        <row r="293">
          <cell r="C293">
            <v>7</v>
          </cell>
          <cell r="D293">
            <v>8</v>
          </cell>
        </row>
        <row r="294">
          <cell r="C294">
            <v>2</v>
          </cell>
          <cell r="D294">
            <v>8</v>
          </cell>
        </row>
        <row r="295">
          <cell r="C295">
            <v>10</v>
          </cell>
          <cell r="D295">
            <v>7</v>
          </cell>
        </row>
        <row r="296">
          <cell r="C296">
            <v>12</v>
          </cell>
          <cell r="D296">
            <v>8</v>
          </cell>
        </row>
        <row r="297">
          <cell r="C297">
            <v>9</v>
          </cell>
          <cell r="D297">
            <v>10</v>
          </cell>
        </row>
        <row r="298">
          <cell r="C298">
            <v>1</v>
          </cell>
          <cell r="D298">
            <v>7</v>
          </cell>
        </row>
        <row r="299">
          <cell r="C299">
            <v>6</v>
          </cell>
          <cell r="D299">
            <v>6</v>
          </cell>
        </row>
        <row r="300">
          <cell r="C300">
            <v>1</v>
          </cell>
          <cell r="D300">
            <v>5</v>
          </cell>
        </row>
        <row r="301">
          <cell r="C301">
            <v>1</v>
          </cell>
          <cell r="D301">
            <v>5</v>
          </cell>
        </row>
        <row r="302">
          <cell r="C302">
            <v>0</v>
          </cell>
          <cell r="D302">
            <v>2</v>
          </cell>
        </row>
        <row r="303">
          <cell r="C303">
            <v>0</v>
          </cell>
          <cell r="D303">
            <v>0</v>
          </cell>
        </row>
        <row r="308">
          <cell r="C308">
            <v>1</v>
          </cell>
          <cell r="D308">
            <v>0</v>
          </cell>
        </row>
        <row r="309">
          <cell r="C309">
            <v>4</v>
          </cell>
          <cell r="D309">
            <v>1</v>
          </cell>
        </row>
        <row r="310">
          <cell r="C310">
            <v>2</v>
          </cell>
          <cell r="D310">
            <v>7</v>
          </cell>
        </row>
        <row r="311">
          <cell r="C311">
            <v>7</v>
          </cell>
          <cell r="D311">
            <v>1</v>
          </cell>
        </row>
        <row r="312">
          <cell r="C312">
            <v>2</v>
          </cell>
          <cell r="D312">
            <v>4</v>
          </cell>
        </row>
        <row r="313">
          <cell r="C313">
            <v>2</v>
          </cell>
          <cell r="D313">
            <v>0</v>
          </cell>
        </row>
        <row r="314">
          <cell r="C314">
            <v>3</v>
          </cell>
          <cell r="D314">
            <v>5</v>
          </cell>
        </row>
        <row r="315">
          <cell r="C315">
            <v>3</v>
          </cell>
          <cell r="D315">
            <v>1</v>
          </cell>
        </row>
        <row r="316">
          <cell r="C316">
            <v>3</v>
          </cell>
          <cell r="D316">
            <v>1</v>
          </cell>
        </row>
        <row r="317">
          <cell r="C317">
            <v>4</v>
          </cell>
          <cell r="D317">
            <v>9</v>
          </cell>
        </row>
        <row r="318">
          <cell r="C318">
            <v>8</v>
          </cell>
          <cell r="D318">
            <v>5</v>
          </cell>
        </row>
        <row r="319">
          <cell r="C319">
            <v>6</v>
          </cell>
          <cell r="D319">
            <v>8</v>
          </cell>
        </row>
        <row r="320">
          <cell r="C320">
            <v>4</v>
          </cell>
          <cell r="D320">
            <v>5</v>
          </cell>
        </row>
        <row r="321">
          <cell r="C321">
            <v>8</v>
          </cell>
          <cell r="D321">
            <v>2</v>
          </cell>
        </row>
        <row r="322">
          <cell r="C322">
            <v>4</v>
          </cell>
          <cell r="D322">
            <v>8</v>
          </cell>
        </row>
        <row r="323">
          <cell r="C323">
            <v>4</v>
          </cell>
          <cell r="D323">
            <v>4</v>
          </cell>
        </row>
        <row r="324">
          <cell r="C324">
            <v>4</v>
          </cell>
          <cell r="D324">
            <v>10</v>
          </cell>
        </row>
        <row r="325">
          <cell r="C325">
            <v>3</v>
          </cell>
          <cell r="D325">
            <v>11</v>
          </cell>
        </row>
        <row r="326">
          <cell r="C326">
            <v>0</v>
          </cell>
          <cell r="D326">
            <v>1</v>
          </cell>
        </row>
        <row r="327">
          <cell r="C327">
            <v>0</v>
          </cell>
          <cell r="D327">
            <v>0</v>
          </cell>
        </row>
        <row r="328">
          <cell r="C328">
            <v>0</v>
          </cell>
          <cell r="D328">
            <v>0</v>
          </cell>
        </row>
        <row r="333">
          <cell r="C333">
            <v>4</v>
          </cell>
          <cell r="D333">
            <v>1</v>
          </cell>
        </row>
        <row r="334">
          <cell r="C334">
            <v>0</v>
          </cell>
          <cell r="D334">
            <v>2</v>
          </cell>
        </row>
        <row r="335">
          <cell r="C335">
            <v>2</v>
          </cell>
          <cell r="D335">
            <v>4</v>
          </cell>
        </row>
        <row r="336">
          <cell r="C336">
            <v>4</v>
          </cell>
          <cell r="D336">
            <v>4</v>
          </cell>
        </row>
        <row r="337">
          <cell r="C337">
            <v>5</v>
          </cell>
          <cell r="D337">
            <v>6</v>
          </cell>
        </row>
        <row r="338">
          <cell r="C338">
            <v>2</v>
          </cell>
          <cell r="D338">
            <v>1</v>
          </cell>
        </row>
        <row r="339">
          <cell r="C339">
            <v>5</v>
          </cell>
          <cell r="D339">
            <v>2</v>
          </cell>
        </row>
        <row r="340">
          <cell r="C340">
            <v>6</v>
          </cell>
          <cell r="D340">
            <v>4</v>
          </cell>
        </row>
        <row r="341">
          <cell r="C341">
            <v>5</v>
          </cell>
          <cell r="D341">
            <v>3</v>
          </cell>
        </row>
        <row r="342">
          <cell r="C342">
            <v>3</v>
          </cell>
          <cell r="D342">
            <v>7</v>
          </cell>
        </row>
        <row r="343">
          <cell r="C343">
            <v>7</v>
          </cell>
          <cell r="D343">
            <v>5</v>
          </cell>
        </row>
        <row r="344">
          <cell r="C344">
            <v>6</v>
          </cell>
          <cell r="D344">
            <v>4</v>
          </cell>
        </row>
        <row r="345">
          <cell r="C345">
            <v>3</v>
          </cell>
          <cell r="D345">
            <v>5</v>
          </cell>
        </row>
        <row r="346">
          <cell r="C346">
            <v>7</v>
          </cell>
          <cell r="D346">
            <v>6</v>
          </cell>
        </row>
        <row r="347">
          <cell r="C347">
            <v>4</v>
          </cell>
          <cell r="D347">
            <v>3</v>
          </cell>
        </row>
        <row r="348">
          <cell r="C348">
            <v>3</v>
          </cell>
          <cell r="D348">
            <v>9</v>
          </cell>
        </row>
        <row r="349">
          <cell r="C349">
            <v>7</v>
          </cell>
          <cell r="D349">
            <v>1</v>
          </cell>
        </row>
        <row r="350">
          <cell r="C350">
            <v>1</v>
          </cell>
          <cell r="D350">
            <v>4</v>
          </cell>
        </row>
        <row r="351">
          <cell r="C351">
            <v>0</v>
          </cell>
          <cell r="D351">
            <v>3</v>
          </cell>
        </row>
        <row r="352">
          <cell r="C352">
            <v>0</v>
          </cell>
          <cell r="D352">
            <v>1</v>
          </cell>
        </row>
        <row r="353">
          <cell r="C353">
            <v>0</v>
          </cell>
          <cell r="D353">
            <v>0</v>
          </cell>
        </row>
        <row r="358">
          <cell r="C358">
            <v>0</v>
          </cell>
          <cell r="D358">
            <v>0</v>
          </cell>
        </row>
        <row r="359">
          <cell r="C359">
            <v>1</v>
          </cell>
          <cell r="D359">
            <v>0</v>
          </cell>
        </row>
        <row r="360">
          <cell r="C360">
            <v>0</v>
          </cell>
          <cell r="D360">
            <v>2</v>
          </cell>
        </row>
        <row r="361">
          <cell r="C361">
            <v>3</v>
          </cell>
          <cell r="D361">
            <v>1</v>
          </cell>
        </row>
        <row r="362">
          <cell r="C362">
            <v>1</v>
          </cell>
          <cell r="D362">
            <v>0</v>
          </cell>
        </row>
        <row r="363">
          <cell r="C363">
            <v>0</v>
          </cell>
          <cell r="D363">
            <v>0</v>
          </cell>
        </row>
        <row r="364">
          <cell r="C364">
            <v>0</v>
          </cell>
          <cell r="D364">
            <v>2</v>
          </cell>
        </row>
        <row r="365">
          <cell r="C365">
            <v>0</v>
          </cell>
          <cell r="D365">
            <v>0</v>
          </cell>
        </row>
        <row r="366">
          <cell r="C366">
            <v>1</v>
          </cell>
          <cell r="D366">
            <v>1</v>
          </cell>
        </row>
        <row r="367">
          <cell r="C367">
            <v>1</v>
          </cell>
          <cell r="D367">
            <v>2</v>
          </cell>
        </row>
        <row r="368">
          <cell r="C368">
            <v>1</v>
          </cell>
          <cell r="D368">
            <v>1</v>
          </cell>
        </row>
        <row r="369">
          <cell r="C369">
            <v>2</v>
          </cell>
          <cell r="D369">
            <v>1</v>
          </cell>
        </row>
        <row r="370">
          <cell r="C370">
            <v>0</v>
          </cell>
          <cell r="D370">
            <v>1</v>
          </cell>
        </row>
        <row r="371">
          <cell r="C371">
            <v>2</v>
          </cell>
          <cell r="D371">
            <v>1</v>
          </cell>
        </row>
        <row r="372">
          <cell r="C372">
            <v>1</v>
          </cell>
          <cell r="D372">
            <v>2</v>
          </cell>
        </row>
        <row r="373">
          <cell r="C373">
            <v>1</v>
          </cell>
          <cell r="D373">
            <v>0</v>
          </cell>
        </row>
        <row r="374">
          <cell r="C374">
            <v>1</v>
          </cell>
          <cell r="D374">
            <v>0</v>
          </cell>
        </row>
        <row r="375">
          <cell r="C375">
            <v>0</v>
          </cell>
          <cell r="D375">
            <v>2</v>
          </cell>
        </row>
        <row r="376">
          <cell r="C376">
            <v>1</v>
          </cell>
          <cell r="D376">
            <v>0</v>
          </cell>
        </row>
        <row r="377">
          <cell r="C377">
            <v>0</v>
          </cell>
          <cell r="D377">
            <v>1</v>
          </cell>
        </row>
        <row r="378">
          <cell r="C378">
            <v>0</v>
          </cell>
          <cell r="D378">
            <v>0</v>
          </cell>
        </row>
        <row r="384">
          <cell r="C384">
            <v>3</v>
          </cell>
          <cell r="D384">
            <v>2</v>
          </cell>
        </row>
        <row r="385">
          <cell r="C385">
            <v>1</v>
          </cell>
          <cell r="D385">
            <v>3</v>
          </cell>
        </row>
        <row r="386">
          <cell r="C386">
            <v>3</v>
          </cell>
          <cell r="D386">
            <v>2</v>
          </cell>
        </row>
        <row r="387">
          <cell r="C387">
            <v>4</v>
          </cell>
          <cell r="D387">
            <v>5</v>
          </cell>
        </row>
        <row r="388">
          <cell r="C388">
            <v>1</v>
          </cell>
          <cell r="D388">
            <v>2</v>
          </cell>
        </row>
        <row r="389">
          <cell r="C389">
            <v>3</v>
          </cell>
          <cell r="D389">
            <v>1</v>
          </cell>
        </row>
        <row r="390">
          <cell r="C390">
            <v>7</v>
          </cell>
          <cell r="D390">
            <v>4</v>
          </cell>
        </row>
        <row r="391">
          <cell r="C391">
            <v>7</v>
          </cell>
          <cell r="D391">
            <v>4</v>
          </cell>
        </row>
        <row r="392">
          <cell r="C392">
            <v>4</v>
          </cell>
          <cell r="D392">
            <v>5</v>
          </cell>
        </row>
        <row r="393">
          <cell r="C393">
            <v>8</v>
          </cell>
          <cell r="D393">
            <v>0</v>
          </cell>
        </row>
        <row r="394">
          <cell r="C394">
            <v>6</v>
          </cell>
          <cell r="D394">
            <v>3</v>
          </cell>
        </row>
        <row r="395">
          <cell r="C395">
            <v>10</v>
          </cell>
          <cell r="D395">
            <v>7</v>
          </cell>
        </row>
        <row r="396">
          <cell r="C396">
            <v>3</v>
          </cell>
          <cell r="D396">
            <v>3</v>
          </cell>
        </row>
        <row r="397">
          <cell r="C397">
            <v>3</v>
          </cell>
          <cell r="D397">
            <v>9</v>
          </cell>
        </row>
        <row r="398">
          <cell r="C398">
            <v>11</v>
          </cell>
          <cell r="D398">
            <v>5</v>
          </cell>
        </row>
        <row r="399">
          <cell r="C399">
            <v>5</v>
          </cell>
          <cell r="D399">
            <v>5</v>
          </cell>
        </row>
        <row r="400">
          <cell r="C400">
            <v>5</v>
          </cell>
          <cell r="D400">
            <v>10</v>
          </cell>
        </row>
        <row r="401">
          <cell r="C401">
            <v>4</v>
          </cell>
          <cell r="D401">
            <v>7</v>
          </cell>
        </row>
        <row r="402">
          <cell r="C402">
            <v>2</v>
          </cell>
          <cell r="D402">
            <v>4</v>
          </cell>
        </row>
        <row r="403">
          <cell r="C403">
            <v>0</v>
          </cell>
          <cell r="D403">
            <v>2</v>
          </cell>
        </row>
        <row r="404">
          <cell r="C404">
            <v>0</v>
          </cell>
          <cell r="D404">
            <v>1</v>
          </cell>
        </row>
        <row r="410">
          <cell r="C410">
            <v>1</v>
          </cell>
          <cell r="D410">
            <v>1</v>
          </cell>
        </row>
        <row r="411">
          <cell r="C411">
            <v>0</v>
          </cell>
          <cell r="D411">
            <v>0</v>
          </cell>
        </row>
        <row r="412">
          <cell r="C412">
            <v>3</v>
          </cell>
          <cell r="D412">
            <v>1</v>
          </cell>
        </row>
        <row r="413">
          <cell r="C413">
            <v>3</v>
          </cell>
          <cell r="D413">
            <v>4</v>
          </cell>
        </row>
        <row r="414">
          <cell r="C414">
            <v>1</v>
          </cell>
          <cell r="D414">
            <v>0</v>
          </cell>
        </row>
        <row r="415">
          <cell r="C415">
            <v>2</v>
          </cell>
          <cell r="D415">
            <v>3</v>
          </cell>
        </row>
        <row r="416">
          <cell r="C416">
            <v>1</v>
          </cell>
          <cell r="D416">
            <v>2</v>
          </cell>
        </row>
        <row r="417">
          <cell r="C417">
            <v>2</v>
          </cell>
          <cell r="D417">
            <v>1</v>
          </cell>
        </row>
        <row r="418">
          <cell r="C418">
            <v>2</v>
          </cell>
          <cell r="D418">
            <v>0</v>
          </cell>
        </row>
        <row r="419">
          <cell r="C419">
            <v>3</v>
          </cell>
          <cell r="D419">
            <v>5</v>
          </cell>
        </row>
        <row r="420">
          <cell r="C420">
            <v>2</v>
          </cell>
          <cell r="D420">
            <v>3</v>
          </cell>
        </row>
        <row r="421">
          <cell r="C421">
            <v>7</v>
          </cell>
          <cell r="D421">
            <v>3</v>
          </cell>
        </row>
        <row r="422">
          <cell r="C422">
            <v>5</v>
          </cell>
          <cell r="D422">
            <v>6</v>
          </cell>
        </row>
        <row r="423">
          <cell r="C423">
            <v>4</v>
          </cell>
          <cell r="D423">
            <v>7</v>
          </cell>
        </row>
        <row r="424">
          <cell r="C424">
            <v>5</v>
          </cell>
          <cell r="D424">
            <v>3</v>
          </cell>
        </row>
        <row r="425">
          <cell r="C425">
            <v>5</v>
          </cell>
          <cell r="D425">
            <v>7</v>
          </cell>
        </row>
        <row r="426">
          <cell r="C426">
            <v>3</v>
          </cell>
          <cell r="D426">
            <v>8</v>
          </cell>
        </row>
        <row r="427">
          <cell r="C427">
            <v>1</v>
          </cell>
          <cell r="D427">
            <v>4</v>
          </cell>
        </row>
        <row r="428">
          <cell r="C428">
            <v>2</v>
          </cell>
          <cell r="D428">
            <v>7</v>
          </cell>
        </row>
        <row r="429">
          <cell r="C429">
            <v>0</v>
          </cell>
          <cell r="D429">
            <v>1</v>
          </cell>
        </row>
        <row r="430">
          <cell r="C430">
            <v>0</v>
          </cell>
          <cell r="D430">
            <v>0</v>
          </cell>
        </row>
        <row r="435">
          <cell r="C435">
            <v>21</v>
          </cell>
          <cell r="D435">
            <v>14</v>
          </cell>
        </row>
        <row r="436">
          <cell r="C436">
            <v>14</v>
          </cell>
          <cell r="D436">
            <v>23</v>
          </cell>
        </row>
        <row r="437">
          <cell r="C437">
            <v>17</v>
          </cell>
          <cell r="D437">
            <v>11</v>
          </cell>
        </row>
        <row r="438">
          <cell r="C438">
            <v>10</v>
          </cell>
          <cell r="D438">
            <v>10</v>
          </cell>
        </row>
        <row r="439">
          <cell r="C439">
            <v>18</v>
          </cell>
          <cell r="D439">
            <v>16</v>
          </cell>
        </row>
        <row r="440">
          <cell r="C440">
            <v>24</v>
          </cell>
          <cell r="D440">
            <v>14</v>
          </cell>
        </row>
        <row r="441">
          <cell r="C441">
            <v>23</v>
          </cell>
          <cell r="D441">
            <v>17</v>
          </cell>
        </row>
        <row r="442">
          <cell r="C442">
            <v>26</v>
          </cell>
          <cell r="D442">
            <v>16</v>
          </cell>
        </row>
        <row r="443">
          <cell r="C443">
            <v>25</v>
          </cell>
          <cell r="D443">
            <v>22</v>
          </cell>
        </row>
        <row r="444">
          <cell r="C444">
            <v>28</v>
          </cell>
          <cell r="D444">
            <v>33</v>
          </cell>
        </row>
        <row r="445">
          <cell r="C445">
            <v>26</v>
          </cell>
          <cell r="D445">
            <v>19</v>
          </cell>
        </row>
        <row r="446">
          <cell r="C446">
            <v>26</v>
          </cell>
          <cell r="D446">
            <v>16</v>
          </cell>
        </row>
        <row r="447">
          <cell r="C447">
            <v>17</v>
          </cell>
          <cell r="D447">
            <v>15</v>
          </cell>
        </row>
        <row r="448">
          <cell r="C448">
            <v>18</v>
          </cell>
          <cell r="D448">
            <v>23</v>
          </cell>
        </row>
        <row r="449">
          <cell r="C449">
            <v>16</v>
          </cell>
          <cell r="D449">
            <v>13</v>
          </cell>
        </row>
        <row r="450">
          <cell r="C450">
            <v>14</v>
          </cell>
          <cell r="D450">
            <v>14</v>
          </cell>
        </row>
        <row r="451">
          <cell r="C451">
            <v>11</v>
          </cell>
          <cell r="D451">
            <v>18</v>
          </cell>
        </row>
        <row r="452">
          <cell r="C452">
            <v>8</v>
          </cell>
          <cell r="D452">
            <v>12</v>
          </cell>
        </row>
        <row r="453">
          <cell r="C453">
            <v>4</v>
          </cell>
          <cell r="D453">
            <v>4</v>
          </cell>
        </row>
        <row r="454">
          <cell r="C454">
            <v>0</v>
          </cell>
          <cell r="D454">
            <v>2</v>
          </cell>
        </row>
        <row r="455">
          <cell r="C455">
            <v>0</v>
          </cell>
          <cell r="D455">
            <v>0</v>
          </cell>
        </row>
        <row r="460">
          <cell r="C460">
            <v>0</v>
          </cell>
          <cell r="D460">
            <v>1</v>
          </cell>
        </row>
        <row r="461">
          <cell r="C461">
            <v>1</v>
          </cell>
          <cell r="D461">
            <v>0</v>
          </cell>
        </row>
        <row r="462">
          <cell r="C462">
            <v>0</v>
          </cell>
          <cell r="D462">
            <v>1</v>
          </cell>
        </row>
        <row r="463">
          <cell r="C463">
            <v>1</v>
          </cell>
          <cell r="D463">
            <v>2</v>
          </cell>
        </row>
        <row r="464">
          <cell r="C464">
            <v>1</v>
          </cell>
          <cell r="D464">
            <v>0</v>
          </cell>
        </row>
        <row r="465">
          <cell r="C465">
            <v>1</v>
          </cell>
          <cell r="D465">
            <v>0</v>
          </cell>
        </row>
        <row r="466">
          <cell r="C466">
            <v>1</v>
          </cell>
          <cell r="D466">
            <v>1</v>
          </cell>
        </row>
        <row r="467">
          <cell r="C467">
            <v>0</v>
          </cell>
          <cell r="D467">
            <v>0</v>
          </cell>
        </row>
        <row r="468">
          <cell r="C468">
            <v>2</v>
          </cell>
          <cell r="D468">
            <v>1</v>
          </cell>
        </row>
        <row r="469">
          <cell r="C469">
            <v>3</v>
          </cell>
          <cell r="D469">
            <v>2</v>
          </cell>
        </row>
        <row r="470">
          <cell r="C470">
            <v>0</v>
          </cell>
          <cell r="D470">
            <v>1</v>
          </cell>
        </row>
        <row r="471">
          <cell r="C471">
            <v>3</v>
          </cell>
          <cell r="D471">
            <v>3</v>
          </cell>
        </row>
        <row r="472">
          <cell r="C472">
            <v>0</v>
          </cell>
          <cell r="D472">
            <v>1</v>
          </cell>
        </row>
        <row r="473">
          <cell r="C473">
            <v>1</v>
          </cell>
          <cell r="D473">
            <v>5</v>
          </cell>
        </row>
        <row r="474">
          <cell r="C474">
            <v>2</v>
          </cell>
          <cell r="D474">
            <v>1</v>
          </cell>
        </row>
        <row r="475">
          <cell r="C475">
            <v>2</v>
          </cell>
          <cell r="D475">
            <v>2</v>
          </cell>
        </row>
        <row r="476">
          <cell r="C476">
            <v>1</v>
          </cell>
          <cell r="D476">
            <v>0</v>
          </cell>
        </row>
        <row r="477">
          <cell r="C477">
            <v>1</v>
          </cell>
          <cell r="D477">
            <v>0</v>
          </cell>
        </row>
        <row r="478">
          <cell r="C478">
            <v>0</v>
          </cell>
          <cell r="D478">
            <v>0</v>
          </cell>
        </row>
        <row r="479">
          <cell r="C479">
            <v>0</v>
          </cell>
          <cell r="D479">
            <v>0</v>
          </cell>
        </row>
        <row r="480">
          <cell r="C480">
            <v>0</v>
          </cell>
          <cell r="D480">
            <v>0</v>
          </cell>
        </row>
        <row r="485">
          <cell r="C485">
            <v>3</v>
          </cell>
          <cell r="D485">
            <v>9</v>
          </cell>
        </row>
        <row r="486">
          <cell r="C486">
            <v>2</v>
          </cell>
          <cell r="D486">
            <v>1</v>
          </cell>
        </row>
        <row r="487">
          <cell r="C487">
            <v>2</v>
          </cell>
          <cell r="D487">
            <v>0</v>
          </cell>
        </row>
        <row r="488">
          <cell r="C488">
            <v>2</v>
          </cell>
          <cell r="D488">
            <v>6</v>
          </cell>
        </row>
        <row r="489">
          <cell r="C489">
            <v>2</v>
          </cell>
          <cell r="D489">
            <v>3</v>
          </cell>
        </row>
        <row r="490">
          <cell r="C490">
            <v>4</v>
          </cell>
          <cell r="D490">
            <v>8</v>
          </cell>
        </row>
        <row r="491">
          <cell r="C491">
            <v>6</v>
          </cell>
          <cell r="D491">
            <v>9</v>
          </cell>
        </row>
        <row r="492">
          <cell r="C492">
            <v>12</v>
          </cell>
          <cell r="D492">
            <v>3</v>
          </cell>
        </row>
        <row r="493">
          <cell r="C493">
            <v>5</v>
          </cell>
          <cell r="D493">
            <v>3</v>
          </cell>
        </row>
        <row r="494">
          <cell r="C494">
            <v>1</v>
          </cell>
          <cell r="D494">
            <v>4</v>
          </cell>
        </row>
        <row r="495">
          <cell r="C495">
            <v>5</v>
          </cell>
          <cell r="D495">
            <v>9</v>
          </cell>
        </row>
        <row r="496">
          <cell r="C496">
            <v>8</v>
          </cell>
          <cell r="D496">
            <v>4</v>
          </cell>
        </row>
        <row r="497">
          <cell r="C497">
            <v>8</v>
          </cell>
          <cell r="D497">
            <v>6</v>
          </cell>
        </row>
        <row r="498">
          <cell r="C498">
            <v>7</v>
          </cell>
          <cell r="D498">
            <v>4</v>
          </cell>
        </row>
        <row r="499">
          <cell r="C499">
            <v>1</v>
          </cell>
          <cell r="D499">
            <v>3</v>
          </cell>
        </row>
        <row r="500">
          <cell r="C500">
            <v>3</v>
          </cell>
          <cell r="D500">
            <v>10</v>
          </cell>
        </row>
        <row r="501">
          <cell r="C501">
            <v>4</v>
          </cell>
          <cell r="D501">
            <v>4</v>
          </cell>
        </row>
        <row r="502">
          <cell r="C502">
            <v>4</v>
          </cell>
          <cell r="D502">
            <v>3</v>
          </cell>
        </row>
        <row r="503">
          <cell r="C503">
            <v>2</v>
          </cell>
          <cell r="D503">
            <v>1</v>
          </cell>
        </row>
        <row r="504">
          <cell r="C504">
            <v>0</v>
          </cell>
          <cell r="D504">
            <v>3</v>
          </cell>
        </row>
        <row r="505">
          <cell r="C505">
            <v>0</v>
          </cell>
          <cell r="D505">
            <v>0</v>
          </cell>
        </row>
        <row r="510">
          <cell r="C510">
            <v>6</v>
          </cell>
          <cell r="D510">
            <v>5</v>
          </cell>
        </row>
        <row r="511">
          <cell r="C511">
            <v>5</v>
          </cell>
          <cell r="D511">
            <v>8</v>
          </cell>
        </row>
        <row r="512">
          <cell r="C512">
            <v>3</v>
          </cell>
          <cell r="D512">
            <v>3</v>
          </cell>
        </row>
        <row r="513">
          <cell r="C513">
            <v>4</v>
          </cell>
          <cell r="D513">
            <v>7</v>
          </cell>
        </row>
        <row r="514">
          <cell r="C514">
            <v>6</v>
          </cell>
          <cell r="D514">
            <v>5</v>
          </cell>
        </row>
        <row r="515">
          <cell r="C515">
            <v>10</v>
          </cell>
          <cell r="D515">
            <v>5</v>
          </cell>
        </row>
        <row r="516">
          <cell r="C516">
            <v>9</v>
          </cell>
          <cell r="D516">
            <v>6</v>
          </cell>
        </row>
        <row r="517">
          <cell r="C517">
            <v>6</v>
          </cell>
          <cell r="D517">
            <v>8</v>
          </cell>
        </row>
        <row r="518">
          <cell r="C518">
            <v>9</v>
          </cell>
          <cell r="D518">
            <v>12</v>
          </cell>
        </row>
        <row r="519">
          <cell r="C519">
            <v>11</v>
          </cell>
          <cell r="D519">
            <v>10</v>
          </cell>
        </row>
        <row r="520">
          <cell r="C520">
            <v>13</v>
          </cell>
          <cell r="D520">
            <v>11</v>
          </cell>
        </row>
        <row r="521">
          <cell r="C521">
            <v>10</v>
          </cell>
          <cell r="D521">
            <v>8</v>
          </cell>
        </row>
        <row r="522">
          <cell r="C522">
            <v>11</v>
          </cell>
          <cell r="D522">
            <v>11</v>
          </cell>
        </row>
        <row r="523">
          <cell r="C523">
            <v>11</v>
          </cell>
          <cell r="D523">
            <v>11</v>
          </cell>
        </row>
        <row r="524">
          <cell r="C524">
            <v>13</v>
          </cell>
          <cell r="D524">
            <v>13</v>
          </cell>
        </row>
        <row r="525">
          <cell r="C525">
            <v>7</v>
          </cell>
          <cell r="D525">
            <v>8</v>
          </cell>
        </row>
        <row r="526">
          <cell r="C526">
            <v>10</v>
          </cell>
          <cell r="D526">
            <v>16</v>
          </cell>
        </row>
        <row r="527">
          <cell r="C527">
            <v>8</v>
          </cell>
          <cell r="D527">
            <v>7</v>
          </cell>
        </row>
        <row r="528">
          <cell r="C528">
            <v>3</v>
          </cell>
          <cell r="D528">
            <v>2</v>
          </cell>
        </row>
        <row r="529">
          <cell r="C529">
            <v>0</v>
          </cell>
          <cell r="D529">
            <v>1</v>
          </cell>
        </row>
        <row r="530">
          <cell r="C530">
            <v>0</v>
          </cell>
          <cell r="D530">
            <v>0</v>
          </cell>
        </row>
        <row r="536">
          <cell r="C536">
            <v>3</v>
          </cell>
          <cell r="D536">
            <v>4</v>
          </cell>
        </row>
        <row r="537">
          <cell r="C537">
            <v>4</v>
          </cell>
          <cell r="D537">
            <v>3</v>
          </cell>
        </row>
        <row r="538">
          <cell r="C538">
            <v>6</v>
          </cell>
          <cell r="D538">
            <v>1</v>
          </cell>
        </row>
        <row r="539">
          <cell r="C539">
            <v>2</v>
          </cell>
          <cell r="D539">
            <v>2</v>
          </cell>
        </row>
        <row r="540">
          <cell r="C540">
            <v>0</v>
          </cell>
          <cell r="D540">
            <v>2</v>
          </cell>
        </row>
        <row r="541">
          <cell r="C541">
            <v>1</v>
          </cell>
          <cell r="D541">
            <v>2</v>
          </cell>
        </row>
        <row r="542">
          <cell r="C542">
            <v>2</v>
          </cell>
          <cell r="D542">
            <v>6</v>
          </cell>
        </row>
        <row r="543">
          <cell r="C543">
            <v>6</v>
          </cell>
          <cell r="D543">
            <v>7</v>
          </cell>
        </row>
        <row r="544">
          <cell r="C544">
            <v>5</v>
          </cell>
          <cell r="D544">
            <v>6</v>
          </cell>
        </row>
        <row r="545">
          <cell r="C545">
            <v>9</v>
          </cell>
          <cell r="D545">
            <v>5</v>
          </cell>
        </row>
        <row r="546">
          <cell r="C546">
            <v>2</v>
          </cell>
          <cell r="D546">
            <v>0</v>
          </cell>
        </row>
        <row r="547">
          <cell r="C547">
            <v>2</v>
          </cell>
          <cell r="D547">
            <v>2</v>
          </cell>
        </row>
        <row r="548">
          <cell r="C548">
            <v>2</v>
          </cell>
          <cell r="D548">
            <v>6</v>
          </cell>
        </row>
        <row r="549">
          <cell r="C549">
            <v>3</v>
          </cell>
          <cell r="D549">
            <v>4</v>
          </cell>
        </row>
        <row r="550">
          <cell r="C550">
            <v>3</v>
          </cell>
          <cell r="D550">
            <v>8</v>
          </cell>
        </row>
        <row r="551">
          <cell r="C551">
            <v>5</v>
          </cell>
          <cell r="D551">
            <v>3</v>
          </cell>
        </row>
        <row r="552">
          <cell r="C552">
            <v>2</v>
          </cell>
          <cell r="D552">
            <v>3</v>
          </cell>
        </row>
        <row r="553">
          <cell r="C553">
            <v>0</v>
          </cell>
          <cell r="D553">
            <v>4</v>
          </cell>
        </row>
        <row r="554">
          <cell r="C554">
            <v>0</v>
          </cell>
          <cell r="D554">
            <v>1</v>
          </cell>
        </row>
        <row r="555">
          <cell r="C555">
            <v>0</v>
          </cell>
          <cell r="D555">
            <v>1</v>
          </cell>
        </row>
        <row r="556">
          <cell r="C556">
            <v>0</v>
          </cell>
          <cell r="D556">
            <v>0</v>
          </cell>
        </row>
        <row r="561">
          <cell r="C561">
            <v>0</v>
          </cell>
          <cell r="D561">
            <v>2</v>
          </cell>
        </row>
        <row r="562">
          <cell r="C562">
            <v>3</v>
          </cell>
          <cell r="D562">
            <v>4</v>
          </cell>
        </row>
        <row r="563">
          <cell r="C563">
            <v>5</v>
          </cell>
          <cell r="D563">
            <v>6</v>
          </cell>
        </row>
        <row r="564">
          <cell r="C564">
            <v>8</v>
          </cell>
          <cell r="D564">
            <v>13</v>
          </cell>
        </row>
        <row r="565">
          <cell r="C565">
            <v>7</v>
          </cell>
          <cell r="D565">
            <v>5</v>
          </cell>
        </row>
        <row r="566">
          <cell r="C566">
            <v>5</v>
          </cell>
          <cell r="D566">
            <v>4</v>
          </cell>
        </row>
        <row r="567">
          <cell r="C567">
            <v>6</v>
          </cell>
          <cell r="D567">
            <v>5</v>
          </cell>
        </row>
        <row r="568">
          <cell r="C568">
            <v>2</v>
          </cell>
          <cell r="D568">
            <v>4</v>
          </cell>
        </row>
        <row r="569">
          <cell r="C569">
            <v>7</v>
          </cell>
          <cell r="D569">
            <v>8</v>
          </cell>
        </row>
        <row r="570">
          <cell r="C570">
            <v>13</v>
          </cell>
          <cell r="D570">
            <v>8</v>
          </cell>
        </row>
        <row r="571">
          <cell r="C571">
            <v>11</v>
          </cell>
          <cell r="D571">
            <v>10</v>
          </cell>
        </row>
        <row r="572">
          <cell r="C572">
            <v>6</v>
          </cell>
          <cell r="D572">
            <v>9</v>
          </cell>
        </row>
        <row r="573">
          <cell r="C573">
            <v>12</v>
          </cell>
          <cell r="D573">
            <v>7</v>
          </cell>
        </row>
        <row r="574">
          <cell r="C574">
            <v>5</v>
          </cell>
          <cell r="D574">
            <v>8</v>
          </cell>
        </row>
        <row r="575">
          <cell r="C575">
            <v>7</v>
          </cell>
          <cell r="D575">
            <v>9</v>
          </cell>
        </row>
        <row r="576">
          <cell r="C576">
            <v>7</v>
          </cell>
          <cell r="D576">
            <v>7</v>
          </cell>
        </row>
        <row r="577">
          <cell r="C577">
            <v>5</v>
          </cell>
          <cell r="D577">
            <v>10</v>
          </cell>
        </row>
        <row r="578">
          <cell r="C578">
            <v>7</v>
          </cell>
          <cell r="D578">
            <v>10</v>
          </cell>
        </row>
        <row r="579">
          <cell r="C579">
            <v>3</v>
          </cell>
          <cell r="D579">
            <v>6</v>
          </cell>
        </row>
        <row r="580">
          <cell r="C580">
            <v>0</v>
          </cell>
          <cell r="D580">
            <v>0</v>
          </cell>
        </row>
        <row r="581">
          <cell r="C581">
            <v>0</v>
          </cell>
          <cell r="D581">
            <v>0</v>
          </cell>
        </row>
        <row r="586">
          <cell r="C586">
            <v>4</v>
          </cell>
          <cell r="D586">
            <v>2</v>
          </cell>
        </row>
        <row r="587">
          <cell r="C587">
            <v>1</v>
          </cell>
          <cell r="D587">
            <v>4</v>
          </cell>
        </row>
        <row r="588">
          <cell r="C588">
            <v>4</v>
          </cell>
          <cell r="D588">
            <v>9</v>
          </cell>
        </row>
        <row r="589">
          <cell r="C589">
            <v>6</v>
          </cell>
          <cell r="D589">
            <v>6</v>
          </cell>
        </row>
        <row r="590">
          <cell r="C590">
            <v>4</v>
          </cell>
          <cell r="D590">
            <v>23</v>
          </cell>
        </row>
        <row r="591">
          <cell r="C591">
            <v>11</v>
          </cell>
          <cell r="D591">
            <v>8</v>
          </cell>
        </row>
        <row r="592">
          <cell r="C592">
            <v>9</v>
          </cell>
          <cell r="D592">
            <v>7</v>
          </cell>
        </row>
        <row r="593">
          <cell r="C593">
            <v>4</v>
          </cell>
          <cell r="D593">
            <v>4</v>
          </cell>
        </row>
        <row r="594">
          <cell r="C594">
            <v>6</v>
          </cell>
          <cell r="D594">
            <v>11</v>
          </cell>
        </row>
        <row r="595">
          <cell r="C595">
            <v>9</v>
          </cell>
          <cell r="D595">
            <v>8</v>
          </cell>
        </row>
        <row r="596">
          <cell r="C596">
            <v>8</v>
          </cell>
          <cell r="D596">
            <v>12</v>
          </cell>
        </row>
        <row r="597">
          <cell r="C597">
            <v>12</v>
          </cell>
          <cell r="D597">
            <v>9</v>
          </cell>
        </row>
        <row r="598">
          <cell r="C598">
            <v>8</v>
          </cell>
          <cell r="D598">
            <v>13</v>
          </cell>
        </row>
        <row r="599">
          <cell r="C599">
            <v>12</v>
          </cell>
          <cell r="D599">
            <v>11</v>
          </cell>
        </row>
        <row r="600">
          <cell r="C600">
            <v>10</v>
          </cell>
          <cell r="D600">
            <v>11</v>
          </cell>
        </row>
        <row r="601">
          <cell r="C601">
            <v>10</v>
          </cell>
          <cell r="D601">
            <v>11</v>
          </cell>
        </row>
        <row r="602">
          <cell r="C602">
            <v>10</v>
          </cell>
          <cell r="D602">
            <v>15</v>
          </cell>
        </row>
        <row r="603">
          <cell r="C603">
            <v>6</v>
          </cell>
          <cell r="D603">
            <v>6</v>
          </cell>
        </row>
        <row r="604">
          <cell r="C604">
            <v>0</v>
          </cell>
          <cell r="D604">
            <v>2</v>
          </cell>
        </row>
        <row r="605">
          <cell r="C605">
            <v>0</v>
          </cell>
          <cell r="D605">
            <v>2</v>
          </cell>
        </row>
        <row r="606">
          <cell r="C606">
            <v>0</v>
          </cell>
          <cell r="D606">
            <v>1</v>
          </cell>
        </row>
        <row r="611">
          <cell r="C611">
            <v>15</v>
          </cell>
          <cell r="D611">
            <v>6</v>
          </cell>
        </row>
        <row r="612">
          <cell r="C612">
            <v>19</v>
          </cell>
          <cell r="D612">
            <v>6</v>
          </cell>
        </row>
        <row r="613">
          <cell r="C613">
            <v>12</v>
          </cell>
          <cell r="D613">
            <v>18</v>
          </cell>
        </row>
        <row r="614">
          <cell r="C614">
            <v>18</v>
          </cell>
          <cell r="D614">
            <v>14</v>
          </cell>
        </row>
        <row r="615">
          <cell r="C615">
            <v>12</v>
          </cell>
          <cell r="D615">
            <v>5</v>
          </cell>
        </row>
        <row r="616">
          <cell r="C616">
            <v>9</v>
          </cell>
          <cell r="D616">
            <v>16</v>
          </cell>
        </row>
        <row r="617">
          <cell r="C617">
            <v>16</v>
          </cell>
          <cell r="D617">
            <v>16</v>
          </cell>
        </row>
        <row r="618">
          <cell r="C618">
            <v>34</v>
          </cell>
          <cell r="D618">
            <v>16</v>
          </cell>
        </row>
        <row r="619">
          <cell r="C619">
            <v>32</v>
          </cell>
          <cell r="D619">
            <v>18</v>
          </cell>
        </row>
        <row r="620">
          <cell r="C620">
            <v>27</v>
          </cell>
          <cell r="D620">
            <v>31</v>
          </cell>
        </row>
        <row r="621">
          <cell r="C621">
            <v>21</v>
          </cell>
          <cell r="D621">
            <v>21</v>
          </cell>
        </row>
        <row r="622">
          <cell r="C622">
            <v>19</v>
          </cell>
          <cell r="D622">
            <v>15</v>
          </cell>
        </row>
        <row r="623">
          <cell r="C623">
            <v>27</v>
          </cell>
          <cell r="D623">
            <v>27</v>
          </cell>
        </row>
        <row r="624">
          <cell r="C624">
            <v>29</v>
          </cell>
          <cell r="D624">
            <v>43</v>
          </cell>
        </row>
        <row r="625">
          <cell r="C625">
            <v>41</v>
          </cell>
          <cell r="D625">
            <v>37</v>
          </cell>
        </row>
        <row r="626">
          <cell r="C626">
            <v>29</v>
          </cell>
          <cell r="D626">
            <v>18</v>
          </cell>
        </row>
        <row r="627">
          <cell r="C627">
            <v>14</v>
          </cell>
          <cell r="D627">
            <v>22</v>
          </cell>
        </row>
        <row r="628">
          <cell r="C628">
            <v>8</v>
          </cell>
          <cell r="D628">
            <v>15</v>
          </cell>
        </row>
        <row r="629">
          <cell r="C629">
            <v>2</v>
          </cell>
          <cell r="D629">
            <v>3</v>
          </cell>
        </row>
        <row r="630">
          <cell r="C630">
            <v>0</v>
          </cell>
          <cell r="D630">
            <v>8</v>
          </cell>
        </row>
        <row r="631">
          <cell r="C631">
            <v>0</v>
          </cell>
          <cell r="D631">
            <v>0</v>
          </cell>
        </row>
        <row r="637">
          <cell r="C637">
            <v>17</v>
          </cell>
          <cell r="D637">
            <v>7</v>
          </cell>
        </row>
        <row r="638">
          <cell r="C638">
            <v>13</v>
          </cell>
          <cell r="D638">
            <v>29</v>
          </cell>
        </row>
        <row r="639">
          <cell r="C639">
            <v>22</v>
          </cell>
          <cell r="D639">
            <v>17</v>
          </cell>
        </row>
        <row r="640">
          <cell r="C640">
            <v>23</v>
          </cell>
          <cell r="D640">
            <v>16</v>
          </cell>
        </row>
        <row r="641">
          <cell r="C641">
            <v>16</v>
          </cell>
          <cell r="D641">
            <v>12</v>
          </cell>
        </row>
        <row r="642">
          <cell r="C642">
            <v>13</v>
          </cell>
          <cell r="D642">
            <v>13</v>
          </cell>
        </row>
        <row r="643">
          <cell r="C643">
            <v>21</v>
          </cell>
          <cell r="D643">
            <v>21</v>
          </cell>
        </row>
        <row r="644">
          <cell r="C644">
            <v>28</v>
          </cell>
          <cell r="D644">
            <v>19</v>
          </cell>
        </row>
        <row r="645">
          <cell r="C645">
            <v>26</v>
          </cell>
          <cell r="D645">
            <v>30</v>
          </cell>
        </row>
        <row r="646">
          <cell r="C646">
            <v>22</v>
          </cell>
          <cell r="D646">
            <v>27</v>
          </cell>
        </row>
        <row r="647">
          <cell r="C647">
            <v>36</v>
          </cell>
          <cell r="D647">
            <v>26</v>
          </cell>
        </row>
        <row r="648">
          <cell r="C648">
            <v>28</v>
          </cell>
          <cell r="D648">
            <v>20</v>
          </cell>
        </row>
        <row r="649">
          <cell r="C649">
            <v>24</v>
          </cell>
          <cell r="D649">
            <v>15</v>
          </cell>
        </row>
        <row r="650">
          <cell r="C650">
            <v>26</v>
          </cell>
          <cell r="D650">
            <v>26</v>
          </cell>
        </row>
        <row r="651">
          <cell r="C651">
            <v>18</v>
          </cell>
          <cell r="D651">
            <v>17</v>
          </cell>
        </row>
        <row r="652">
          <cell r="C652">
            <v>18</v>
          </cell>
          <cell r="D652">
            <v>18</v>
          </cell>
        </row>
        <row r="653">
          <cell r="C653">
            <v>20</v>
          </cell>
          <cell r="D653">
            <v>25</v>
          </cell>
        </row>
        <row r="654">
          <cell r="C654">
            <v>7</v>
          </cell>
          <cell r="D654">
            <v>14</v>
          </cell>
        </row>
        <row r="655">
          <cell r="C655">
            <v>1</v>
          </cell>
          <cell r="D655">
            <v>2</v>
          </cell>
        </row>
        <row r="656">
          <cell r="C656">
            <v>1</v>
          </cell>
          <cell r="D656">
            <v>0</v>
          </cell>
        </row>
        <row r="657">
          <cell r="C657">
            <v>1</v>
          </cell>
          <cell r="D657">
            <v>0</v>
          </cell>
        </row>
        <row r="663">
          <cell r="C663">
            <v>5</v>
          </cell>
          <cell r="D663">
            <v>3</v>
          </cell>
        </row>
        <row r="664">
          <cell r="C664">
            <v>5</v>
          </cell>
          <cell r="D664">
            <v>3</v>
          </cell>
        </row>
        <row r="665">
          <cell r="C665">
            <v>2</v>
          </cell>
          <cell r="D665">
            <v>2</v>
          </cell>
        </row>
        <row r="666">
          <cell r="C666">
            <v>3</v>
          </cell>
          <cell r="D666">
            <v>5</v>
          </cell>
        </row>
        <row r="667">
          <cell r="C667">
            <v>3</v>
          </cell>
          <cell r="D667">
            <v>3</v>
          </cell>
        </row>
        <row r="668">
          <cell r="C668">
            <v>4</v>
          </cell>
          <cell r="D668">
            <v>4</v>
          </cell>
        </row>
        <row r="669">
          <cell r="C669">
            <v>8</v>
          </cell>
          <cell r="D669">
            <v>3</v>
          </cell>
        </row>
        <row r="670">
          <cell r="C670">
            <v>4</v>
          </cell>
          <cell r="D670">
            <v>6</v>
          </cell>
        </row>
        <row r="671">
          <cell r="C671">
            <v>2</v>
          </cell>
          <cell r="D671">
            <v>2</v>
          </cell>
        </row>
        <row r="672">
          <cell r="C672">
            <v>6</v>
          </cell>
          <cell r="D672">
            <v>4</v>
          </cell>
        </row>
        <row r="673">
          <cell r="C673">
            <v>7</v>
          </cell>
          <cell r="D673">
            <v>6</v>
          </cell>
        </row>
        <row r="674">
          <cell r="C674">
            <v>4</v>
          </cell>
          <cell r="D674">
            <v>3</v>
          </cell>
        </row>
        <row r="675">
          <cell r="C675">
            <v>6</v>
          </cell>
          <cell r="D675">
            <v>6</v>
          </cell>
        </row>
        <row r="676">
          <cell r="C676">
            <v>5</v>
          </cell>
          <cell r="D676">
            <v>4</v>
          </cell>
        </row>
        <row r="677">
          <cell r="C677">
            <v>2</v>
          </cell>
          <cell r="D677">
            <v>4</v>
          </cell>
        </row>
        <row r="678">
          <cell r="C678">
            <v>11</v>
          </cell>
          <cell r="D678">
            <v>9</v>
          </cell>
        </row>
        <row r="679">
          <cell r="C679">
            <v>4</v>
          </cell>
          <cell r="D679">
            <v>2</v>
          </cell>
        </row>
        <row r="680">
          <cell r="C680">
            <v>0</v>
          </cell>
          <cell r="D680">
            <v>2</v>
          </cell>
        </row>
        <row r="681">
          <cell r="C681">
            <v>3</v>
          </cell>
          <cell r="D681">
            <v>2</v>
          </cell>
        </row>
        <row r="682">
          <cell r="C682">
            <v>0</v>
          </cell>
          <cell r="D682">
            <v>0</v>
          </cell>
        </row>
        <row r="683">
          <cell r="C683">
            <v>0</v>
          </cell>
          <cell r="D683">
            <v>0</v>
          </cell>
        </row>
        <row r="688">
          <cell r="C688">
            <v>11</v>
          </cell>
          <cell r="D688">
            <v>17</v>
          </cell>
        </row>
        <row r="689">
          <cell r="C689">
            <v>19</v>
          </cell>
          <cell r="D689">
            <v>13</v>
          </cell>
        </row>
        <row r="690">
          <cell r="C690">
            <v>12</v>
          </cell>
          <cell r="D690">
            <v>20</v>
          </cell>
        </row>
        <row r="691">
          <cell r="C691">
            <v>24</v>
          </cell>
          <cell r="D691">
            <v>31</v>
          </cell>
        </row>
        <row r="692">
          <cell r="C692">
            <v>18</v>
          </cell>
          <cell r="D692">
            <v>16</v>
          </cell>
        </row>
        <row r="693">
          <cell r="C693">
            <v>8</v>
          </cell>
          <cell r="D693">
            <v>10</v>
          </cell>
        </row>
        <row r="694">
          <cell r="C694">
            <v>9</v>
          </cell>
          <cell r="D694">
            <v>11</v>
          </cell>
        </row>
        <row r="695">
          <cell r="C695">
            <v>16</v>
          </cell>
          <cell r="D695">
            <v>17</v>
          </cell>
        </row>
        <row r="696">
          <cell r="C696">
            <v>25</v>
          </cell>
          <cell r="D696">
            <v>21</v>
          </cell>
        </row>
        <row r="697">
          <cell r="C697">
            <v>27</v>
          </cell>
          <cell r="D697">
            <v>36</v>
          </cell>
        </row>
        <row r="698">
          <cell r="C698">
            <v>26</v>
          </cell>
          <cell r="D698">
            <v>20</v>
          </cell>
        </row>
        <row r="699">
          <cell r="C699">
            <v>13</v>
          </cell>
          <cell r="D699">
            <v>17</v>
          </cell>
        </row>
        <row r="700">
          <cell r="C700">
            <v>20</v>
          </cell>
          <cell r="D700">
            <v>5</v>
          </cell>
        </row>
        <row r="701">
          <cell r="C701">
            <v>6</v>
          </cell>
          <cell r="D701">
            <v>11</v>
          </cell>
        </row>
        <row r="702">
          <cell r="C702">
            <v>4</v>
          </cell>
          <cell r="D702">
            <v>6</v>
          </cell>
        </row>
        <row r="703">
          <cell r="C703">
            <v>5</v>
          </cell>
          <cell r="D703">
            <v>6</v>
          </cell>
        </row>
        <row r="704">
          <cell r="C704">
            <v>7</v>
          </cell>
          <cell r="D704">
            <v>6</v>
          </cell>
        </row>
        <row r="705">
          <cell r="C705">
            <v>1</v>
          </cell>
          <cell r="D705">
            <v>1</v>
          </cell>
        </row>
        <row r="706">
          <cell r="C706">
            <v>2</v>
          </cell>
          <cell r="D706">
            <v>0</v>
          </cell>
        </row>
        <row r="707">
          <cell r="C707">
            <v>0</v>
          </cell>
          <cell r="D707">
            <v>1</v>
          </cell>
        </row>
        <row r="708">
          <cell r="C708">
            <v>0</v>
          </cell>
          <cell r="D708">
            <v>0</v>
          </cell>
        </row>
        <row r="713">
          <cell r="C713">
            <v>10</v>
          </cell>
          <cell r="D713">
            <v>9</v>
          </cell>
        </row>
        <row r="714">
          <cell r="C714">
            <v>12</v>
          </cell>
          <cell r="D714">
            <v>9</v>
          </cell>
        </row>
        <row r="715">
          <cell r="C715">
            <v>8</v>
          </cell>
          <cell r="D715">
            <v>14</v>
          </cell>
        </row>
        <row r="716">
          <cell r="C716">
            <v>15</v>
          </cell>
          <cell r="D716">
            <v>9</v>
          </cell>
        </row>
        <row r="717">
          <cell r="C717">
            <v>8</v>
          </cell>
          <cell r="D717">
            <v>10</v>
          </cell>
        </row>
        <row r="718">
          <cell r="C718">
            <v>6</v>
          </cell>
          <cell r="D718">
            <v>9</v>
          </cell>
        </row>
        <row r="719">
          <cell r="C719">
            <v>12</v>
          </cell>
          <cell r="D719">
            <v>10</v>
          </cell>
        </row>
        <row r="720">
          <cell r="C720">
            <v>14</v>
          </cell>
          <cell r="D720">
            <v>21</v>
          </cell>
        </row>
        <row r="721">
          <cell r="C721">
            <v>22</v>
          </cell>
          <cell r="D721">
            <v>16</v>
          </cell>
        </row>
        <row r="722">
          <cell r="C722">
            <v>23</v>
          </cell>
          <cell r="D722">
            <v>24</v>
          </cell>
        </row>
        <row r="723">
          <cell r="C723">
            <v>17</v>
          </cell>
          <cell r="D723">
            <v>24</v>
          </cell>
        </row>
        <row r="724">
          <cell r="C724">
            <v>17</v>
          </cell>
          <cell r="D724">
            <v>17</v>
          </cell>
        </row>
        <row r="725">
          <cell r="C725">
            <v>13</v>
          </cell>
          <cell r="D725">
            <v>8</v>
          </cell>
        </row>
        <row r="726">
          <cell r="C726">
            <v>13</v>
          </cell>
          <cell r="D726">
            <v>14</v>
          </cell>
        </row>
        <row r="727">
          <cell r="C727">
            <v>9</v>
          </cell>
          <cell r="D727">
            <v>11</v>
          </cell>
        </row>
        <row r="728">
          <cell r="C728">
            <v>12</v>
          </cell>
          <cell r="D728">
            <v>22</v>
          </cell>
        </row>
        <row r="729">
          <cell r="C729">
            <v>10</v>
          </cell>
          <cell r="D729">
            <v>10</v>
          </cell>
        </row>
        <row r="730">
          <cell r="C730">
            <v>8</v>
          </cell>
          <cell r="D730">
            <v>8</v>
          </cell>
        </row>
        <row r="731">
          <cell r="C731">
            <v>0</v>
          </cell>
          <cell r="D731">
            <v>4</v>
          </cell>
        </row>
        <row r="732">
          <cell r="C732">
            <v>0</v>
          </cell>
          <cell r="D732">
            <v>1</v>
          </cell>
        </row>
        <row r="733">
          <cell r="C733">
            <v>0</v>
          </cell>
          <cell r="D733">
            <v>0</v>
          </cell>
        </row>
        <row r="738">
          <cell r="C738">
            <v>11</v>
          </cell>
          <cell r="D738">
            <v>10</v>
          </cell>
        </row>
        <row r="739">
          <cell r="C739">
            <v>8</v>
          </cell>
          <cell r="D739">
            <v>20</v>
          </cell>
        </row>
        <row r="740">
          <cell r="C740">
            <v>9</v>
          </cell>
          <cell r="D740">
            <v>14</v>
          </cell>
        </row>
        <row r="741">
          <cell r="C741">
            <v>11</v>
          </cell>
          <cell r="D741">
            <v>8</v>
          </cell>
        </row>
        <row r="742">
          <cell r="C742">
            <v>12</v>
          </cell>
          <cell r="D742">
            <v>7</v>
          </cell>
        </row>
        <row r="743">
          <cell r="C743">
            <v>12</v>
          </cell>
          <cell r="D743">
            <v>10</v>
          </cell>
        </row>
        <row r="744">
          <cell r="C744">
            <v>12</v>
          </cell>
          <cell r="D744">
            <v>11</v>
          </cell>
        </row>
        <row r="745">
          <cell r="C745">
            <v>12</v>
          </cell>
          <cell r="D745">
            <v>14</v>
          </cell>
        </row>
        <row r="746">
          <cell r="C746">
            <v>24</v>
          </cell>
          <cell r="D746">
            <v>13</v>
          </cell>
        </row>
        <row r="747">
          <cell r="C747">
            <v>18</v>
          </cell>
          <cell r="D747">
            <v>14</v>
          </cell>
        </row>
        <row r="748">
          <cell r="C748">
            <v>5</v>
          </cell>
          <cell r="D748">
            <v>5</v>
          </cell>
        </row>
        <row r="749">
          <cell r="C749">
            <v>7</v>
          </cell>
          <cell r="D749">
            <v>9</v>
          </cell>
        </row>
        <row r="750">
          <cell r="C750">
            <v>9</v>
          </cell>
          <cell r="D750">
            <v>9</v>
          </cell>
        </row>
        <row r="751">
          <cell r="C751">
            <v>11</v>
          </cell>
          <cell r="D751">
            <v>12</v>
          </cell>
        </row>
        <row r="752">
          <cell r="C752">
            <v>13</v>
          </cell>
          <cell r="D752">
            <v>14</v>
          </cell>
        </row>
        <row r="753">
          <cell r="C753">
            <v>7</v>
          </cell>
          <cell r="D753">
            <v>5</v>
          </cell>
        </row>
        <row r="754">
          <cell r="C754">
            <v>1</v>
          </cell>
          <cell r="D754">
            <v>5</v>
          </cell>
        </row>
        <row r="755">
          <cell r="C755">
            <v>1</v>
          </cell>
          <cell r="D755">
            <v>2</v>
          </cell>
        </row>
        <row r="756">
          <cell r="C756">
            <v>0</v>
          </cell>
          <cell r="D756">
            <v>2</v>
          </cell>
        </row>
        <row r="757">
          <cell r="C757">
            <v>0</v>
          </cell>
          <cell r="D757">
            <v>1</v>
          </cell>
        </row>
        <row r="758">
          <cell r="C758">
            <v>0</v>
          </cell>
          <cell r="D758">
            <v>0</v>
          </cell>
        </row>
        <row r="763">
          <cell r="C763">
            <v>29</v>
          </cell>
          <cell r="D763">
            <v>23</v>
          </cell>
        </row>
        <row r="764">
          <cell r="C764">
            <v>29</v>
          </cell>
          <cell r="D764">
            <v>35</v>
          </cell>
        </row>
        <row r="765">
          <cell r="C765">
            <v>35</v>
          </cell>
          <cell r="D765">
            <v>39</v>
          </cell>
        </row>
        <row r="766">
          <cell r="C766">
            <v>30</v>
          </cell>
          <cell r="D766">
            <v>33</v>
          </cell>
        </row>
        <row r="767">
          <cell r="C767">
            <v>32</v>
          </cell>
          <cell r="D767">
            <v>20</v>
          </cell>
        </row>
        <row r="768">
          <cell r="C768">
            <v>27</v>
          </cell>
          <cell r="D768">
            <v>25</v>
          </cell>
        </row>
        <row r="769">
          <cell r="C769">
            <v>28</v>
          </cell>
          <cell r="D769">
            <v>34</v>
          </cell>
        </row>
        <row r="770">
          <cell r="C770">
            <v>48</v>
          </cell>
          <cell r="D770">
            <v>49</v>
          </cell>
        </row>
        <row r="771">
          <cell r="C771">
            <v>59</v>
          </cell>
          <cell r="D771">
            <v>57</v>
          </cell>
        </row>
        <row r="772">
          <cell r="C772">
            <v>60</v>
          </cell>
          <cell r="D772">
            <v>59</v>
          </cell>
        </row>
        <row r="773">
          <cell r="C773">
            <v>57</v>
          </cell>
          <cell r="D773">
            <v>46</v>
          </cell>
        </row>
        <row r="774">
          <cell r="C774">
            <v>50</v>
          </cell>
          <cell r="D774">
            <v>40</v>
          </cell>
        </row>
        <row r="775">
          <cell r="C775">
            <v>39</v>
          </cell>
          <cell r="D775">
            <v>47</v>
          </cell>
        </row>
        <row r="776">
          <cell r="C776">
            <v>63</v>
          </cell>
          <cell r="D776">
            <v>45</v>
          </cell>
        </row>
        <row r="777">
          <cell r="C777">
            <v>32</v>
          </cell>
          <cell r="D777">
            <v>44</v>
          </cell>
        </row>
        <row r="778">
          <cell r="C778">
            <v>28</v>
          </cell>
          <cell r="D778">
            <v>27</v>
          </cell>
        </row>
        <row r="779">
          <cell r="C779">
            <v>22</v>
          </cell>
          <cell r="D779">
            <v>48</v>
          </cell>
        </row>
        <row r="780">
          <cell r="C780">
            <v>15</v>
          </cell>
          <cell r="D780">
            <v>25</v>
          </cell>
        </row>
        <row r="781">
          <cell r="C781">
            <v>5</v>
          </cell>
          <cell r="D781">
            <v>21</v>
          </cell>
        </row>
        <row r="782">
          <cell r="C782">
            <v>1</v>
          </cell>
          <cell r="D782">
            <v>5</v>
          </cell>
        </row>
        <row r="783">
          <cell r="C783">
            <v>0</v>
          </cell>
          <cell r="D783">
            <v>1</v>
          </cell>
        </row>
        <row r="789">
          <cell r="C789">
            <v>17</v>
          </cell>
          <cell r="D789">
            <v>13</v>
          </cell>
        </row>
        <row r="790">
          <cell r="C790">
            <v>20</v>
          </cell>
          <cell r="D790">
            <v>22</v>
          </cell>
        </row>
        <row r="791">
          <cell r="C791">
            <v>23</v>
          </cell>
          <cell r="D791">
            <v>23</v>
          </cell>
        </row>
        <row r="792">
          <cell r="C792">
            <v>12</v>
          </cell>
          <cell r="D792">
            <v>17</v>
          </cell>
        </row>
        <row r="793">
          <cell r="C793">
            <v>15</v>
          </cell>
          <cell r="D793">
            <v>5</v>
          </cell>
        </row>
        <row r="794">
          <cell r="C794">
            <v>12</v>
          </cell>
          <cell r="D794">
            <v>8</v>
          </cell>
        </row>
        <row r="795">
          <cell r="C795">
            <v>15</v>
          </cell>
          <cell r="D795">
            <v>15</v>
          </cell>
        </row>
        <row r="796">
          <cell r="C796">
            <v>25</v>
          </cell>
          <cell r="D796">
            <v>23</v>
          </cell>
        </row>
        <row r="797">
          <cell r="C797">
            <v>35</v>
          </cell>
          <cell r="D797">
            <v>30</v>
          </cell>
        </row>
        <row r="798">
          <cell r="C798">
            <v>29</v>
          </cell>
          <cell r="D798">
            <v>24</v>
          </cell>
        </row>
        <row r="799">
          <cell r="C799">
            <v>26</v>
          </cell>
          <cell r="D799">
            <v>20</v>
          </cell>
        </row>
        <row r="800">
          <cell r="C800">
            <v>22</v>
          </cell>
          <cell r="D800">
            <v>18</v>
          </cell>
        </row>
        <row r="801">
          <cell r="C801">
            <v>16</v>
          </cell>
          <cell r="D801">
            <v>25</v>
          </cell>
        </row>
        <row r="802">
          <cell r="C802">
            <v>35</v>
          </cell>
          <cell r="D802">
            <v>37</v>
          </cell>
        </row>
        <row r="803">
          <cell r="C803">
            <v>33</v>
          </cell>
          <cell r="D803">
            <v>50</v>
          </cell>
        </row>
        <row r="804">
          <cell r="C804">
            <v>46</v>
          </cell>
          <cell r="D804">
            <v>46</v>
          </cell>
        </row>
        <row r="805">
          <cell r="C805">
            <v>30</v>
          </cell>
          <cell r="D805">
            <v>29</v>
          </cell>
        </row>
        <row r="806">
          <cell r="C806">
            <v>9</v>
          </cell>
          <cell r="D806">
            <v>17</v>
          </cell>
        </row>
        <row r="807">
          <cell r="C807">
            <v>7</v>
          </cell>
          <cell r="D807">
            <v>10</v>
          </cell>
        </row>
        <row r="808">
          <cell r="C808">
            <v>0</v>
          </cell>
          <cell r="D808">
            <v>4</v>
          </cell>
        </row>
        <row r="809">
          <cell r="C809">
            <v>0</v>
          </cell>
          <cell r="D809">
            <v>0</v>
          </cell>
        </row>
        <row r="814">
          <cell r="C814">
            <v>13</v>
          </cell>
          <cell r="D814">
            <v>9</v>
          </cell>
        </row>
        <row r="815">
          <cell r="C815">
            <v>14</v>
          </cell>
          <cell r="D815">
            <v>10</v>
          </cell>
        </row>
        <row r="816">
          <cell r="C816">
            <v>15</v>
          </cell>
          <cell r="D816">
            <v>11</v>
          </cell>
        </row>
        <row r="817">
          <cell r="C817">
            <v>13</v>
          </cell>
          <cell r="D817">
            <v>12</v>
          </cell>
        </row>
        <row r="818">
          <cell r="C818">
            <v>8</v>
          </cell>
          <cell r="D818">
            <v>8</v>
          </cell>
        </row>
        <row r="819">
          <cell r="C819">
            <v>8</v>
          </cell>
          <cell r="D819">
            <v>7</v>
          </cell>
        </row>
        <row r="820">
          <cell r="C820">
            <v>22</v>
          </cell>
          <cell r="D820">
            <v>13</v>
          </cell>
        </row>
        <row r="821">
          <cell r="C821">
            <v>25</v>
          </cell>
          <cell r="D821">
            <v>28</v>
          </cell>
        </row>
        <row r="822">
          <cell r="C822">
            <v>20</v>
          </cell>
          <cell r="D822">
            <v>15</v>
          </cell>
        </row>
        <row r="823">
          <cell r="C823">
            <v>18</v>
          </cell>
          <cell r="D823">
            <v>16</v>
          </cell>
        </row>
        <row r="824">
          <cell r="C824">
            <v>15</v>
          </cell>
          <cell r="D824">
            <v>13</v>
          </cell>
        </row>
        <row r="825">
          <cell r="C825">
            <v>8</v>
          </cell>
          <cell r="D825">
            <v>10</v>
          </cell>
        </row>
        <row r="826">
          <cell r="C826">
            <v>18</v>
          </cell>
          <cell r="D826">
            <v>19</v>
          </cell>
        </row>
        <row r="827">
          <cell r="C827">
            <v>24</v>
          </cell>
          <cell r="D827">
            <v>23</v>
          </cell>
        </row>
        <row r="828">
          <cell r="C828">
            <v>12</v>
          </cell>
          <cell r="D828">
            <v>26</v>
          </cell>
        </row>
        <row r="829">
          <cell r="C829">
            <v>14</v>
          </cell>
          <cell r="D829">
            <v>19</v>
          </cell>
        </row>
        <row r="830">
          <cell r="C830">
            <v>8</v>
          </cell>
          <cell r="D830">
            <v>8</v>
          </cell>
        </row>
        <row r="831">
          <cell r="C831">
            <v>1</v>
          </cell>
          <cell r="D831">
            <v>5</v>
          </cell>
        </row>
        <row r="832">
          <cell r="C832">
            <v>1</v>
          </cell>
          <cell r="D832">
            <v>3</v>
          </cell>
        </row>
        <row r="833">
          <cell r="C833">
            <v>0</v>
          </cell>
          <cell r="D833">
            <v>1</v>
          </cell>
        </row>
        <row r="834">
          <cell r="C834">
            <v>0</v>
          </cell>
          <cell r="D834">
            <v>0</v>
          </cell>
        </row>
        <row r="839">
          <cell r="C839">
            <v>13</v>
          </cell>
          <cell r="D839">
            <v>11</v>
          </cell>
        </row>
        <row r="840">
          <cell r="C840">
            <v>12</v>
          </cell>
          <cell r="D840">
            <v>8</v>
          </cell>
        </row>
        <row r="841">
          <cell r="C841">
            <v>12</v>
          </cell>
          <cell r="D841">
            <v>7</v>
          </cell>
        </row>
        <row r="842">
          <cell r="C842">
            <v>12</v>
          </cell>
          <cell r="D842">
            <v>5</v>
          </cell>
        </row>
        <row r="843">
          <cell r="C843">
            <v>19</v>
          </cell>
          <cell r="D843">
            <v>9</v>
          </cell>
        </row>
        <row r="844">
          <cell r="C844">
            <v>16</v>
          </cell>
          <cell r="D844">
            <v>15</v>
          </cell>
        </row>
        <row r="845">
          <cell r="C845">
            <v>28</v>
          </cell>
          <cell r="D845">
            <v>13</v>
          </cell>
        </row>
        <row r="846">
          <cell r="C846">
            <v>10</v>
          </cell>
          <cell r="D846">
            <v>17</v>
          </cell>
        </row>
        <row r="847">
          <cell r="C847">
            <v>22</v>
          </cell>
          <cell r="D847">
            <v>18</v>
          </cell>
        </row>
        <row r="848">
          <cell r="C848">
            <v>14</v>
          </cell>
          <cell r="D848">
            <v>17</v>
          </cell>
        </row>
        <row r="849">
          <cell r="C849">
            <v>21</v>
          </cell>
          <cell r="D849">
            <v>14</v>
          </cell>
        </row>
        <row r="850">
          <cell r="C850">
            <v>11</v>
          </cell>
          <cell r="D850">
            <v>18</v>
          </cell>
        </row>
        <row r="851">
          <cell r="C851">
            <v>21</v>
          </cell>
          <cell r="D851">
            <v>17</v>
          </cell>
        </row>
        <row r="852">
          <cell r="C852">
            <v>22</v>
          </cell>
          <cell r="D852">
            <v>25</v>
          </cell>
        </row>
        <row r="853">
          <cell r="C853">
            <v>20</v>
          </cell>
          <cell r="D853">
            <v>13</v>
          </cell>
        </row>
        <row r="854">
          <cell r="C854">
            <v>13</v>
          </cell>
          <cell r="D854">
            <v>22</v>
          </cell>
        </row>
        <row r="855">
          <cell r="C855">
            <v>15</v>
          </cell>
          <cell r="D855">
            <v>14</v>
          </cell>
        </row>
        <row r="856">
          <cell r="C856">
            <v>5</v>
          </cell>
          <cell r="D856">
            <v>10</v>
          </cell>
        </row>
        <row r="857">
          <cell r="C857">
            <v>4</v>
          </cell>
          <cell r="D857">
            <v>8</v>
          </cell>
        </row>
        <row r="858">
          <cell r="C858">
            <v>1</v>
          </cell>
          <cell r="D858">
            <v>4</v>
          </cell>
        </row>
        <row r="859">
          <cell r="C859">
            <v>0</v>
          </cell>
          <cell r="D859">
            <v>0</v>
          </cell>
        </row>
        <row r="864">
          <cell r="C864">
            <v>36</v>
          </cell>
          <cell r="D864">
            <v>42</v>
          </cell>
        </row>
        <row r="865">
          <cell r="C865">
            <v>39</v>
          </cell>
          <cell r="D865">
            <v>42</v>
          </cell>
        </row>
        <row r="866">
          <cell r="C866">
            <v>41</v>
          </cell>
          <cell r="D866">
            <v>60</v>
          </cell>
        </row>
        <row r="867">
          <cell r="C867">
            <v>50</v>
          </cell>
          <cell r="D867">
            <v>42</v>
          </cell>
        </row>
        <row r="868">
          <cell r="C868">
            <v>25</v>
          </cell>
          <cell r="D868">
            <v>41</v>
          </cell>
        </row>
        <row r="869">
          <cell r="C869">
            <v>37</v>
          </cell>
          <cell r="D869">
            <v>37</v>
          </cell>
        </row>
        <row r="870">
          <cell r="C870">
            <v>57</v>
          </cell>
          <cell r="D870">
            <v>56</v>
          </cell>
        </row>
        <row r="871">
          <cell r="C871">
            <v>60</v>
          </cell>
          <cell r="D871">
            <v>43</v>
          </cell>
        </row>
        <row r="872">
          <cell r="C872">
            <v>69</v>
          </cell>
          <cell r="D872">
            <v>66</v>
          </cell>
        </row>
        <row r="873">
          <cell r="C873">
            <v>57</v>
          </cell>
          <cell r="D873">
            <v>64</v>
          </cell>
        </row>
        <row r="874">
          <cell r="C874">
            <v>41</v>
          </cell>
          <cell r="D874">
            <v>23</v>
          </cell>
        </row>
        <row r="875">
          <cell r="C875">
            <v>27</v>
          </cell>
          <cell r="D875">
            <v>39</v>
          </cell>
        </row>
        <row r="876">
          <cell r="C876">
            <v>36</v>
          </cell>
          <cell r="D876">
            <v>31</v>
          </cell>
        </row>
        <row r="877">
          <cell r="C877">
            <v>33</v>
          </cell>
          <cell r="D877">
            <v>39</v>
          </cell>
        </row>
        <row r="878">
          <cell r="C878">
            <v>25</v>
          </cell>
          <cell r="D878">
            <v>22</v>
          </cell>
        </row>
        <row r="879">
          <cell r="C879">
            <v>21</v>
          </cell>
          <cell r="D879">
            <v>24</v>
          </cell>
        </row>
        <row r="880">
          <cell r="C880">
            <v>14</v>
          </cell>
          <cell r="D880">
            <v>23</v>
          </cell>
        </row>
        <row r="881">
          <cell r="C881">
            <v>6</v>
          </cell>
          <cell r="D881">
            <v>11</v>
          </cell>
        </row>
        <row r="882">
          <cell r="C882">
            <v>0</v>
          </cell>
          <cell r="D882">
            <v>2</v>
          </cell>
        </row>
        <row r="883">
          <cell r="C883">
            <v>0</v>
          </cell>
          <cell r="D883">
            <v>4</v>
          </cell>
        </row>
        <row r="884">
          <cell r="C884">
            <v>0</v>
          </cell>
          <cell r="D884">
            <v>0</v>
          </cell>
        </row>
        <row r="890">
          <cell r="C890">
            <v>9</v>
          </cell>
          <cell r="D890">
            <v>4</v>
          </cell>
        </row>
        <row r="891">
          <cell r="C891">
            <v>7</v>
          </cell>
          <cell r="D891">
            <v>10</v>
          </cell>
        </row>
        <row r="892">
          <cell r="C892">
            <v>13</v>
          </cell>
          <cell r="D892">
            <v>9</v>
          </cell>
        </row>
        <row r="893">
          <cell r="C893">
            <v>6</v>
          </cell>
          <cell r="D893">
            <v>9</v>
          </cell>
        </row>
        <row r="894">
          <cell r="C894">
            <v>10</v>
          </cell>
          <cell r="D894">
            <v>9</v>
          </cell>
        </row>
        <row r="895">
          <cell r="C895">
            <v>18</v>
          </cell>
          <cell r="D895">
            <v>17</v>
          </cell>
        </row>
        <row r="896">
          <cell r="C896">
            <v>17</v>
          </cell>
          <cell r="D896">
            <v>13</v>
          </cell>
        </row>
        <row r="897">
          <cell r="C897">
            <v>28</v>
          </cell>
          <cell r="D897">
            <v>9</v>
          </cell>
        </row>
        <row r="898">
          <cell r="C898">
            <v>21</v>
          </cell>
          <cell r="D898">
            <v>20</v>
          </cell>
        </row>
        <row r="899">
          <cell r="C899">
            <v>20</v>
          </cell>
          <cell r="D899">
            <v>12</v>
          </cell>
        </row>
        <row r="900">
          <cell r="C900">
            <v>12</v>
          </cell>
          <cell r="D900">
            <v>7</v>
          </cell>
        </row>
        <row r="901">
          <cell r="C901">
            <v>14</v>
          </cell>
          <cell r="D901">
            <v>16</v>
          </cell>
        </row>
        <row r="902">
          <cell r="C902">
            <v>6</v>
          </cell>
          <cell r="D902">
            <v>9</v>
          </cell>
        </row>
        <row r="903">
          <cell r="C903">
            <v>12</v>
          </cell>
          <cell r="D903">
            <v>15</v>
          </cell>
        </row>
        <row r="904">
          <cell r="C904">
            <v>9</v>
          </cell>
          <cell r="D904">
            <v>12</v>
          </cell>
        </row>
        <row r="905">
          <cell r="C905">
            <v>11</v>
          </cell>
          <cell r="D905">
            <v>9</v>
          </cell>
        </row>
        <row r="906">
          <cell r="C906">
            <v>7</v>
          </cell>
          <cell r="D906">
            <v>23</v>
          </cell>
        </row>
        <row r="907">
          <cell r="C907">
            <v>5</v>
          </cell>
          <cell r="D907">
            <v>7</v>
          </cell>
        </row>
        <row r="908">
          <cell r="C908">
            <v>0</v>
          </cell>
          <cell r="D908">
            <v>7</v>
          </cell>
        </row>
        <row r="909">
          <cell r="C909">
            <v>4</v>
          </cell>
          <cell r="D909">
            <v>2</v>
          </cell>
        </row>
        <row r="910">
          <cell r="C910">
            <v>1</v>
          </cell>
          <cell r="D910">
            <v>1</v>
          </cell>
        </row>
        <row r="916">
          <cell r="C916">
            <v>41</v>
          </cell>
          <cell r="D916">
            <v>25</v>
          </cell>
        </row>
        <row r="917">
          <cell r="C917">
            <v>22</v>
          </cell>
          <cell r="D917">
            <v>25</v>
          </cell>
        </row>
        <row r="918">
          <cell r="C918">
            <v>28</v>
          </cell>
          <cell r="D918">
            <v>25</v>
          </cell>
        </row>
        <row r="919">
          <cell r="C919">
            <v>22</v>
          </cell>
          <cell r="D919">
            <v>19</v>
          </cell>
        </row>
        <row r="920">
          <cell r="C920">
            <v>25</v>
          </cell>
          <cell r="D920">
            <v>24</v>
          </cell>
        </row>
        <row r="921">
          <cell r="C921">
            <v>30</v>
          </cell>
          <cell r="D921">
            <v>37</v>
          </cell>
        </row>
        <row r="922">
          <cell r="C922">
            <v>41</v>
          </cell>
          <cell r="D922">
            <v>33</v>
          </cell>
        </row>
        <row r="923">
          <cell r="C923">
            <v>40</v>
          </cell>
          <cell r="D923">
            <v>42</v>
          </cell>
        </row>
        <row r="924">
          <cell r="C924">
            <v>39</v>
          </cell>
          <cell r="D924">
            <v>37</v>
          </cell>
        </row>
        <row r="925">
          <cell r="C925">
            <v>45</v>
          </cell>
          <cell r="D925">
            <v>36</v>
          </cell>
        </row>
        <row r="926">
          <cell r="C926">
            <v>21</v>
          </cell>
          <cell r="D926">
            <v>26</v>
          </cell>
        </row>
        <row r="927">
          <cell r="C927">
            <v>28</v>
          </cell>
          <cell r="D927">
            <v>35</v>
          </cell>
        </row>
        <row r="928">
          <cell r="C928">
            <v>40</v>
          </cell>
          <cell r="D928">
            <v>26</v>
          </cell>
        </row>
        <row r="929">
          <cell r="C929">
            <v>27</v>
          </cell>
          <cell r="D929">
            <v>24</v>
          </cell>
        </row>
        <row r="930">
          <cell r="C930">
            <v>24</v>
          </cell>
          <cell r="D930">
            <v>27</v>
          </cell>
        </row>
        <row r="931">
          <cell r="C931">
            <v>19</v>
          </cell>
          <cell r="D931">
            <v>28</v>
          </cell>
        </row>
        <row r="932">
          <cell r="C932">
            <v>17</v>
          </cell>
          <cell r="D932">
            <v>19</v>
          </cell>
        </row>
        <row r="933">
          <cell r="C933">
            <v>14</v>
          </cell>
          <cell r="D933">
            <v>8</v>
          </cell>
        </row>
        <row r="934">
          <cell r="C934">
            <v>0</v>
          </cell>
          <cell r="D934">
            <v>7</v>
          </cell>
        </row>
        <row r="935">
          <cell r="C935">
            <v>0</v>
          </cell>
          <cell r="D935">
            <v>0</v>
          </cell>
        </row>
        <row r="936">
          <cell r="C936">
            <v>0</v>
          </cell>
          <cell r="D936">
            <v>0</v>
          </cell>
        </row>
        <row r="941">
          <cell r="C941">
            <v>10</v>
          </cell>
          <cell r="D941">
            <v>12</v>
          </cell>
        </row>
        <row r="942">
          <cell r="C942">
            <v>10</v>
          </cell>
          <cell r="D942">
            <v>12</v>
          </cell>
        </row>
        <row r="943">
          <cell r="C943">
            <v>15</v>
          </cell>
          <cell r="D943">
            <v>8</v>
          </cell>
        </row>
        <row r="944">
          <cell r="C944">
            <v>19</v>
          </cell>
          <cell r="D944">
            <v>19</v>
          </cell>
        </row>
        <row r="945">
          <cell r="C945">
            <v>21</v>
          </cell>
          <cell r="D945">
            <v>13</v>
          </cell>
        </row>
        <row r="946">
          <cell r="C946">
            <v>28</v>
          </cell>
          <cell r="D946">
            <v>20</v>
          </cell>
        </row>
        <row r="947">
          <cell r="C947">
            <v>20</v>
          </cell>
          <cell r="D947">
            <v>18</v>
          </cell>
        </row>
        <row r="948">
          <cell r="C948">
            <v>24</v>
          </cell>
          <cell r="D948">
            <v>17</v>
          </cell>
        </row>
        <row r="949">
          <cell r="C949">
            <v>20</v>
          </cell>
          <cell r="D949">
            <v>19</v>
          </cell>
        </row>
        <row r="950">
          <cell r="C950">
            <v>25</v>
          </cell>
          <cell r="D950">
            <v>28</v>
          </cell>
        </row>
        <row r="951">
          <cell r="C951">
            <v>23</v>
          </cell>
          <cell r="D951">
            <v>16</v>
          </cell>
        </row>
        <row r="952">
          <cell r="C952">
            <v>16</v>
          </cell>
          <cell r="D952">
            <v>9</v>
          </cell>
        </row>
        <row r="953">
          <cell r="C953">
            <v>16</v>
          </cell>
          <cell r="D953">
            <v>14</v>
          </cell>
        </row>
        <row r="954">
          <cell r="C954">
            <v>16</v>
          </cell>
          <cell r="D954">
            <v>21</v>
          </cell>
        </row>
        <row r="955">
          <cell r="C955">
            <v>18</v>
          </cell>
          <cell r="D955">
            <v>16</v>
          </cell>
        </row>
        <row r="956">
          <cell r="C956">
            <v>17</v>
          </cell>
          <cell r="D956">
            <v>16</v>
          </cell>
        </row>
        <row r="957">
          <cell r="C957">
            <v>13</v>
          </cell>
          <cell r="D957">
            <v>25</v>
          </cell>
        </row>
        <row r="958">
          <cell r="C958">
            <v>4</v>
          </cell>
          <cell r="D958">
            <v>23</v>
          </cell>
        </row>
        <row r="959">
          <cell r="C959">
            <v>1</v>
          </cell>
          <cell r="D959">
            <v>13</v>
          </cell>
        </row>
        <row r="960">
          <cell r="C960">
            <v>1</v>
          </cell>
          <cell r="D960">
            <v>9</v>
          </cell>
        </row>
        <row r="961">
          <cell r="C961">
            <v>0</v>
          </cell>
          <cell r="D961">
            <v>2</v>
          </cell>
        </row>
        <row r="966">
          <cell r="C966">
            <v>10</v>
          </cell>
          <cell r="D966">
            <v>6</v>
          </cell>
        </row>
        <row r="967">
          <cell r="C967">
            <v>4</v>
          </cell>
          <cell r="D967">
            <v>2</v>
          </cell>
        </row>
        <row r="968">
          <cell r="C968">
            <v>4</v>
          </cell>
          <cell r="D968">
            <v>0</v>
          </cell>
        </row>
        <row r="969">
          <cell r="C969">
            <v>3</v>
          </cell>
          <cell r="D969">
            <v>4</v>
          </cell>
        </row>
        <row r="970">
          <cell r="C970">
            <v>6</v>
          </cell>
          <cell r="D970">
            <v>3</v>
          </cell>
        </row>
        <row r="971">
          <cell r="C971">
            <v>16</v>
          </cell>
          <cell r="D971">
            <v>11</v>
          </cell>
        </row>
        <row r="972">
          <cell r="C972">
            <v>16</v>
          </cell>
          <cell r="D972">
            <v>8</v>
          </cell>
        </row>
        <row r="973">
          <cell r="C973">
            <v>16</v>
          </cell>
          <cell r="D973">
            <v>8</v>
          </cell>
        </row>
        <row r="974">
          <cell r="C974">
            <v>11</v>
          </cell>
          <cell r="D974">
            <v>10</v>
          </cell>
        </row>
        <row r="975">
          <cell r="C975">
            <v>6</v>
          </cell>
          <cell r="D975">
            <v>13</v>
          </cell>
        </row>
        <row r="976">
          <cell r="C976">
            <v>14</v>
          </cell>
          <cell r="D976">
            <v>5</v>
          </cell>
        </row>
        <row r="977">
          <cell r="C977">
            <v>6</v>
          </cell>
          <cell r="D977">
            <v>3</v>
          </cell>
        </row>
        <row r="978">
          <cell r="C978">
            <v>12</v>
          </cell>
          <cell r="D978">
            <v>5</v>
          </cell>
        </row>
        <row r="979">
          <cell r="C979">
            <v>6</v>
          </cell>
          <cell r="D979">
            <v>6</v>
          </cell>
        </row>
        <row r="980">
          <cell r="C980">
            <v>9</v>
          </cell>
          <cell r="D980">
            <v>12</v>
          </cell>
        </row>
        <row r="981">
          <cell r="C981">
            <v>8</v>
          </cell>
          <cell r="D981">
            <v>11</v>
          </cell>
        </row>
        <row r="982">
          <cell r="C982">
            <v>5</v>
          </cell>
          <cell r="D982">
            <v>4</v>
          </cell>
        </row>
        <row r="983">
          <cell r="C983">
            <v>0</v>
          </cell>
          <cell r="D983">
            <v>2</v>
          </cell>
        </row>
        <row r="984">
          <cell r="C984">
            <v>0</v>
          </cell>
          <cell r="D984">
            <v>3</v>
          </cell>
        </row>
        <row r="985">
          <cell r="C985">
            <v>0</v>
          </cell>
          <cell r="D985">
            <v>1</v>
          </cell>
        </row>
        <row r="986">
          <cell r="C986">
            <v>0</v>
          </cell>
          <cell r="D986">
            <v>0</v>
          </cell>
        </row>
        <row r="991">
          <cell r="C991">
            <v>82</v>
          </cell>
          <cell r="D991">
            <v>79</v>
          </cell>
        </row>
        <row r="992">
          <cell r="C992">
            <v>66</v>
          </cell>
          <cell r="D992">
            <v>62</v>
          </cell>
        </row>
        <row r="993">
          <cell r="C993">
            <v>69</v>
          </cell>
          <cell r="D993">
            <v>55</v>
          </cell>
        </row>
        <row r="994">
          <cell r="C994">
            <v>39</v>
          </cell>
          <cell r="D994">
            <v>30</v>
          </cell>
        </row>
        <row r="995">
          <cell r="C995">
            <v>41</v>
          </cell>
          <cell r="D995">
            <v>47</v>
          </cell>
        </row>
        <row r="996">
          <cell r="C996">
            <v>107</v>
          </cell>
          <cell r="D996">
            <v>96</v>
          </cell>
        </row>
        <row r="997">
          <cell r="C997">
            <v>130</v>
          </cell>
          <cell r="D997">
            <v>104</v>
          </cell>
        </row>
        <row r="998">
          <cell r="C998">
            <v>116</v>
          </cell>
          <cell r="D998">
            <v>110</v>
          </cell>
        </row>
        <row r="999">
          <cell r="C999">
            <v>127</v>
          </cell>
          <cell r="D999">
            <v>106</v>
          </cell>
        </row>
        <row r="1000">
          <cell r="C1000">
            <v>113</v>
          </cell>
          <cell r="D1000">
            <v>86</v>
          </cell>
        </row>
        <row r="1001">
          <cell r="C1001">
            <v>69</v>
          </cell>
          <cell r="D1001">
            <v>44</v>
          </cell>
        </row>
        <row r="1002">
          <cell r="C1002">
            <v>34</v>
          </cell>
          <cell r="D1002">
            <v>36</v>
          </cell>
        </row>
        <row r="1003">
          <cell r="C1003">
            <v>30</v>
          </cell>
          <cell r="D1003">
            <v>23</v>
          </cell>
        </row>
        <row r="1004">
          <cell r="C1004">
            <v>24</v>
          </cell>
          <cell r="D1004">
            <v>23</v>
          </cell>
        </row>
        <row r="1005">
          <cell r="C1005">
            <v>10</v>
          </cell>
          <cell r="D1005">
            <v>16</v>
          </cell>
        </row>
        <row r="1006">
          <cell r="C1006">
            <v>13</v>
          </cell>
          <cell r="D1006">
            <v>12</v>
          </cell>
        </row>
        <row r="1007">
          <cell r="C1007">
            <v>6</v>
          </cell>
          <cell r="D1007">
            <v>12</v>
          </cell>
        </row>
        <row r="1008">
          <cell r="C1008">
            <v>7</v>
          </cell>
          <cell r="D1008">
            <v>10</v>
          </cell>
        </row>
        <row r="1009">
          <cell r="C1009">
            <v>1</v>
          </cell>
          <cell r="D1009">
            <v>9</v>
          </cell>
        </row>
        <row r="1010">
          <cell r="C1010">
            <v>1</v>
          </cell>
          <cell r="D1010">
            <v>5</v>
          </cell>
        </row>
        <row r="1011">
          <cell r="C1011">
            <v>0</v>
          </cell>
          <cell r="D1011">
            <v>1</v>
          </cell>
        </row>
        <row r="1018">
          <cell r="C1018">
            <v>23</v>
          </cell>
          <cell r="D1018">
            <v>12</v>
          </cell>
        </row>
        <row r="1019">
          <cell r="C1019">
            <v>15</v>
          </cell>
          <cell r="D1019">
            <v>19</v>
          </cell>
        </row>
        <row r="1020">
          <cell r="C1020">
            <v>16</v>
          </cell>
          <cell r="D1020">
            <v>18</v>
          </cell>
        </row>
        <row r="1021">
          <cell r="C1021">
            <v>15</v>
          </cell>
          <cell r="D1021">
            <v>17</v>
          </cell>
        </row>
        <row r="1022">
          <cell r="C1022">
            <v>23</v>
          </cell>
          <cell r="D1022">
            <v>14</v>
          </cell>
        </row>
        <row r="1023">
          <cell r="C1023">
            <v>22</v>
          </cell>
          <cell r="D1023">
            <v>15</v>
          </cell>
        </row>
        <row r="1024">
          <cell r="C1024">
            <v>25</v>
          </cell>
          <cell r="D1024">
            <v>27</v>
          </cell>
        </row>
        <row r="1025">
          <cell r="C1025">
            <v>16</v>
          </cell>
          <cell r="D1025">
            <v>18</v>
          </cell>
        </row>
        <row r="1026">
          <cell r="C1026">
            <v>26</v>
          </cell>
          <cell r="D1026">
            <v>24</v>
          </cell>
        </row>
        <row r="1027">
          <cell r="C1027">
            <v>28</v>
          </cell>
          <cell r="D1027">
            <v>25</v>
          </cell>
        </row>
        <row r="1028">
          <cell r="C1028">
            <v>20</v>
          </cell>
          <cell r="D1028">
            <v>15</v>
          </cell>
        </row>
        <row r="1029">
          <cell r="C1029">
            <v>16</v>
          </cell>
          <cell r="D1029">
            <v>22</v>
          </cell>
        </row>
        <row r="1030">
          <cell r="C1030">
            <v>24</v>
          </cell>
          <cell r="D1030">
            <v>19</v>
          </cell>
        </row>
        <row r="1031">
          <cell r="C1031">
            <v>24</v>
          </cell>
          <cell r="D1031">
            <v>22</v>
          </cell>
        </row>
        <row r="1032">
          <cell r="C1032">
            <v>16</v>
          </cell>
          <cell r="D1032">
            <v>25</v>
          </cell>
        </row>
        <row r="1033">
          <cell r="C1033">
            <v>17</v>
          </cell>
          <cell r="D1033">
            <v>13</v>
          </cell>
        </row>
        <row r="1034">
          <cell r="C1034">
            <v>11</v>
          </cell>
          <cell r="D1034">
            <v>12</v>
          </cell>
        </row>
        <row r="1035">
          <cell r="C1035">
            <v>2</v>
          </cell>
          <cell r="D1035">
            <v>8</v>
          </cell>
        </row>
        <row r="1036">
          <cell r="C1036">
            <v>0</v>
          </cell>
          <cell r="D1036">
            <v>3</v>
          </cell>
        </row>
        <row r="1037">
          <cell r="C1037">
            <v>0</v>
          </cell>
          <cell r="D1037">
            <v>0</v>
          </cell>
        </row>
        <row r="1038">
          <cell r="C1038">
            <v>0</v>
          </cell>
          <cell r="D1038">
            <v>0</v>
          </cell>
        </row>
        <row r="1044">
          <cell r="C1044">
            <v>10</v>
          </cell>
          <cell r="D1044">
            <v>6</v>
          </cell>
        </row>
        <row r="1045">
          <cell r="C1045">
            <v>16</v>
          </cell>
          <cell r="D1045">
            <v>22</v>
          </cell>
        </row>
        <row r="1046">
          <cell r="C1046">
            <v>42</v>
          </cell>
          <cell r="D1046">
            <v>29</v>
          </cell>
        </row>
        <row r="1047">
          <cell r="C1047">
            <v>35</v>
          </cell>
          <cell r="D1047">
            <v>33</v>
          </cell>
        </row>
        <row r="1048">
          <cell r="C1048">
            <v>30</v>
          </cell>
          <cell r="D1048">
            <v>26</v>
          </cell>
        </row>
        <row r="1049">
          <cell r="C1049">
            <v>17</v>
          </cell>
          <cell r="D1049">
            <v>20</v>
          </cell>
        </row>
        <row r="1050">
          <cell r="C1050">
            <v>10</v>
          </cell>
          <cell r="D1050">
            <v>8</v>
          </cell>
        </row>
        <row r="1051">
          <cell r="C1051">
            <v>11</v>
          </cell>
          <cell r="D1051">
            <v>24</v>
          </cell>
        </row>
        <row r="1052">
          <cell r="C1052">
            <v>23</v>
          </cell>
          <cell r="D1052">
            <v>28</v>
          </cell>
        </row>
        <row r="1053">
          <cell r="C1053">
            <v>49</v>
          </cell>
          <cell r="D1053">
            <v>47</v>
          </cell>
        </row>
        <row r="1054">
          <cell r="C1054">
            <v>50</v>
          </cell>
          <cell r="D1054">
            <v>59</v>
          </cell>
        </row>
        <row r="1055">
          <cell r="C1055">
            <v>53</v>
          </cell>
          <cell r="D1055">
            <v>50</v>
          </cell>
        </row>
        <row r="1056">
          <cell r="C1056">
            <v>40</v>
          </cell>
          <cell r="D1056">
            <v>40</v>
          </cell>
        </row>
        <row r="1057">
          <cell r="C1057">
            <v>42</v>
          </cell>
          <cell r="D1057">
            <v>31</v>
          </cell>
        </row>
        <row r="1058">
          <cell r="C1058">
            <v>24</v>
          </cell>
          <cell r="D1058">
            <v>27</v>
          </cell>
        </row>
        <row r="1059">
          <cell r="C1059">
            <v>21</v>
          </cell>
          <cell r="D1059">
            <v>24</v>
          </cell>
        </row>
        <row r="1060">
          <cell r="C1060">
            <v>13</v>
          </cell>
          <cell r="D1060">
            <v>18</v>
          </cell>
        </row>
        <row r="1061">
          <cell r="C1061">
            <v>8</v>
          </cell>
          <cell r="D1061">
            <v>10</v>
          </cell>
        </row>
        <row r="1062">
          <cell r="C1062">
            <v>2</v>
          </cell>
          <cell r="D1062">
            <v>3</v>
          </cell>
        </row>
        <row r="1063">
          <cell r="C1063">
            <v>1</v>
          </cell>
          <cell r="D1063">
            <v>2</v>
          </cell>
        </row>
        <row r="1064">
          <cell r="C1064">
            <v>0</v>
          </cell>
          <cell r="D1064">
            <v>0</v>
          </cell>
        </row>
        <row r="1069">
          <cell r="C1069">
            <v>34</v>
          </cell>
          <cell r="D1069">
            <v>38</v>
          </cell>
        </row>
        <row r="1070">
          <cell r="C1070">
            <v>32</v>
          </cell>
          <cell r="D1070">
            <v>24</v>
          </cell>
        </row>
        <row r="1071">
          <cell r="C1071">
            <v>21</v>
          </cell>
          <cell r="D1071">
            <v>12</v>
          </cell>
        </row>
        <row r="1072">
          <cell r="C1072">
            <v>19</v>
          </cell>
          <cell r="D1072">
            <v>18</v>
          </cell>
        </row>
        <row r="1073">
          <cell r="C1073">
            <v>22</v>
          </cell>
          <cell r="D1073">
            <v>38</v>
          </cell>
        </row>
        <row r="1074">
          <cell r="C1074">
            <v>32</v>
          </cell>
          <cell r="D1074">
            <v>30</v>
          </cell>
        </row>
        <row r="1075">
          <cell r="C1075">
            <v>43</v>
          </cell>
          <cell r="D1075">
            <v>33</v>
          </cell>
        </row>
        <row r="1076">
          <cell r="C1076">
            <v>49</v>
          </cell>
          <cell r="D1076">
            <v>40</v>
          </cell>
        </row>
        <row r="1077">
          <cell r="C1077">
            <v>52</v>
          </cell>
          <cell r="D1077">
            <v>42</v>
          </cell>
        </row>
        <row r="1078">
          <cell r="C1078">
            <v>44</v>
          </cell>
          <cell r="D1078">
            <v>28</v>
          </cell>
        </row>
        <row r="1079">
          <cell r="C1079">
            <v>40</v>
          </cell>
          <cell r="D1079">
            <v>35</v>
          </cell>
        </row>
        <row r="1080">
          <cell r="C1080">
            <v>25</v>
          </cell>
          <cell r="D1080">
            <v>35</v>
          </cell>
        </row>
        <row r="1081">
          <cell r="C1081">
            <v>31</v>
          </cell>
          <cell r="D1081">
            <v>18</v>
          </cell>
        </row>
        <row r="1082">
          <cell r="C1082">
            <v>23</v>
          </cell>
          <cell r="D1082">
            <v>23</v>
          </cell>
        </row>
        <row r="1083">
          <cell r="C1083">
            <v>21</v>
          </cell>
          <cell r="D1083">
            <v>16</v>
          </cell>
        </row>
        <row r="1084">
          <cell r="C1084">
            <v>21</v>
          </cell>
          <cell r="D1084">
            <v>23</v>
          </cell>
        </row>
        <row r="1085">
          <cell r="C1085">
            <v>8</v>
          </cell>
          <cell r="D1085">
            <v>14</v>
          </cell>
        </row>
        <row r="1086">
          <cell r="C1086">
            <v>6</v>
          </cell>
          <cell r="D1086">
            <v>12</v>
          </cell>
        </row>
        <row r="1087">
          <cell r="C1087">
            <v>2</v>
          </cell>
          <cell r="D1087">
            <v>4</v>
          </cell>
        </row>
        <row r="1088">
          <cell r="C1088">
            <v>0</v>
          </cell>
          <cell r="D1088">
            <v>0</v>
          </cell>
        </row>
        <row r="1089">
          <cell r="C1089">
            <v>0</v>
          </cell>
          <cell r="D1089">
            <v>0</v>
          </cell>
        </row>
        <row r="1094">
          <cell r="C1094">
            <v>36</v>
          </cell>
          <cell r="D1094">
            <v>16</v>
          </cell>
        </row>
        <row r="1095">
          <cell r="C1095">
            <v>22</v>
          </cell>
          <cell r="D1095">
            <v>16</v>
          </cell>
        </row>
        <row r="1096">
          <cell r="C1096">
            <v>21</v>
          </cell>
          <cell r="D1096">
            <v>19</v>
          </cell>
        </row>
        <row r="1097">
          <cell r="C1097">
            <v>20</v>
          </cell>
          <cell r="D1097">
            <v>19</v>
          </cell>
        </row>
        <row r="1098">
          <cell r="C1098">
            <v>20</v>
          </cell>
          <cell r="D1098">
            <v>27</v>
          </cell>
        </row>
        <row r="1099">
          <cell r="C1099">
            <v>47</v>
          </cell>
          <cell r="D1099">
            <v>32</v>
          </cell>
        </row>
        <row r="1100">
          <cell r="C1100">
            <v>50</v>
          </cell>
          <cell r="D1100">
            <v>38</v>
          </cell>
        </row>
        <row r="1101">
          <cell r="C1101">
            <v>32</v>
          </cell>
          <cell r="D1101">
            <v>43</v>
          </cell>
        </row>
        <row r="1102">
          <cell r="C1102">
            <v>35</v>
          </cell>
          <cell r="D1102">
            <v>35</v>
          </cell>
        </row>
        <row r="1103">
          <cell r="C1103">
            <v>36</v>
          </cell>
          <cell r="D1103">
            <v>29</v>
          </cell>
        </row>
        <row r="1104">
          <cell r="C1104">
            <v>24</v>
          </cell>
          <cell r="D1104">
            <v>28</v>
          </cell>
        </row>
        <row r="1105">
          <cell r="C1105">
            <v>29</v>
          </cell>
          <cell r="D1105">
            <v>28</v>
          </cell>
        </row>
        <row r="1106">
          <cell r="C1106">
            <v>30</v>
          </cell>
          <cell r="D1106">
            <v>24</v>
          </cell>
        </row>
        <row r="1107">
          <cell r="C1107">
            <v>26</v>
          </cell>
          <cell r="D1107">
            <v>33</v>
          </cell>
        </row>
        <row r="1108">
          <cell r="C1108">
            <v>20</v>
          </cell>
          <cell r="D1108">
            <v>24</v>
          </cell>
        </row>
        <row r="1109">
          <cell r="C1109">
            <v>23</v>
          </cell>
          <cell r="D1109">
            <v>28</v>
          </cell>
        </row>
        <row r="1110">
          <cell r="C1110">
            <v>13</v>
          </cell>
          <cell r="D1110">
            <v>17</v>
          </cell>
        </row>
        <row r="1111">
          <cell r="C1111">
            <v>7</v>
          </cell>
          <cell r="D1111">
            <v>21</v>
          </cell>
        </row>
        <row r="1112">
          <cell r="C1112">
            <v>5</v>
          </cell>
          <cell r="D1112">
            <v>8</v>
          </cell>
        </row>
        <row r="1113">
          <cell r="C1113">
            <v>0</v>
          </cell>
          <cell r="D1113">
            <v>0</v>
          </cell>
        </row>
        <row r="1114">
          <cell r="C1114">
            <v>0</v>
          </cell>
          <cell r="D1114">
            <v>0</v>
          </cell>
        </row>
        <row r="1119">
          <cell r="C1119">
            <v>11</v>
          </cell>
          <cell r="D1119">
            <v>9</v>
          </cell>
        </row>
        <row r="1120">
          <cell r="C1120">
            <v>9</v>
          </cell>
          <cell r="D1120">
            <v>9</v>
          </cell>
        </row>
        <row r="1121">
          <cell r="C1121">
            <v>13</v>
          </cell>
          <cell r="D1121">
            <v>10</v>
          </cell>
        </row>
        <row r="1122">
          <cell r="C1122">
            <v>17</v>
          </cell>
          <cell r="D1122">
            <v>16</v>
          </cell>
        </row>
        <row r="1123">
          <cell r="C1123">
            <v>7</v>
          </cell>
          <cell r="D1123">
            <v>8</v>
          </cell>
        </row>
        <row r="1124">
          <cell r="C1124">
            <v>13</v>
          </cell>
          <cell r="D1124">
            <v>19</v>
          </cell>
        </row>
        <row r="1125">
          <cell r="C1125">
            <v>21</v>
          </cell>
          <cell r="D1125">
            <v>16</v>
          </cell>
        </row>
        <row r="1126">
          <cell r="C1126">
            <v>12</v>
          </cell>
          <cell r="D1126">
            <v>11</v>
          </cell>
        </row>
        <row r="1127">
          <cell r="C1127">
            <v>16</v>
          </cell>
          <cell r="D1127">
            <v>22</v>
          </cell>
        </row>
        <row r="1128">
          <cell r="C1128">
            <v>21</v>
          </cell>
          <cell r="D1128">
            <v>15</v>
          </cell>
        </row>
        <row r="1129">
          <cell r="C1129">
            <v>14</v>
          </cell>
          <cell r="D1129">
            <v>10</v>
          </cell>
        </row>
        <row r="1130">
          <cell r="C1130">
            <v>12</v>
          </cell>
          <cell r="D1130">
            <v>14</v>
          </cell>
        </row>
        <row r="1131">
          <cell r="C1131">
            <v>10</v>
          </cell>
          <cell r="D1131">
            <v>12</v>
          </cell>
        </row>
        <row r="1132">
          <cell r="C1132">
            <v>19</v>
          </cell>
          <cell r="D1132">
            <v>25</v>
          </cell>
        </row>
        <row r="1133">
          <cell r="C1133">
            <v>13</v>
          </cell>
          <cell r="D1133">
            <v>13</v>
          </cell>
        </row>
        <row r="1134">
          <cell r="C1134">
            <v>14</v>
          </cell>
          <cell r="D1134">
            <v>11</v>
          </cell>
        </row>
        <row r="1135">
          <cell r="C1135">
            <v>4</v>
          </cell>
          <cell r="D1135">
            <v>10</v>
          </cell>
        </row>
        <row r="1136">
          <cell r="C1136">
            <v>9</v>
          </cell>
          <cell r="D1136">
            <v>11</v>
          </cell>
        </row>
        <row r="1137">
          <cell r="C1137">
            <v>2</v>
          </cell>
          <cell r="D1137">
            <v>5</v>
          </cell>
        </row>
        <row r="1138">
          <cell r="C1138">
            <v>1</v>
          </cell>
          <cell r="D1138">
            <v>0</v>
          </cell>
        </row>
        <row r="1139">
          <cell r="C1139">
            <v>0</v>
          </cell>
          <cell r="D1139">
            <v>0</v>
          </cell>
        </row>
        <row r="1145">
          <cell r="C1145">
            <v>15</v>
          </cell>
          <cell r="D1145">
            <v>15</v>
          </cell>
        </row>
        <row r="1146">
          <cell r="C1146">
            <v>21</v>
          </cell>
          <cell r="D1146">
            <v>18</v>
          </cell>
        </row>
        <row r="1147">
          <cell r="C1147">
            <v>8</v>
          </cell>
          <cell r="D1147">
            <v>14</v>
          </cell>
        </row>
        <row r="1148">
          <cell r="C1148">
            <v>14</v>
          </cell>
          <cell r="D1148">
            <v>13</v>
          </cell>
        </row>
        <row r="1149">
          <cell r="C1149">
            <v>14</v>
          </cell>
          <cell r="D1149">
            <v>16</v>
          </cell>
        </row>
        <row r="1150">
          <cell r="C1150">
            <v>10</v>
          </cell>
          <cell r="D1150">
            <v>8</v>
          </cell>
        </row>
        <row r="1151">
          <cell r="C1151">
            <v>12</v>
          </cell>
          <cell r="D1151">
            <v>17</v>
          </cell>
        </row>
        <row r="1152">
          <cell r="C1152">
            <v>23</v>
          </cell>
          <cell r="D1152">
            <v>20</v>
          </cell>
        </row>
        <row r="1153">
          <cell r="C1153">
            <v>22</v>
          </cell>
          <cell r="D1153">
            <v>15</v>
          </cell>
        </row>
        <row r="1154">
          <cell r="C1154">
            <v>23</v>
          </cell>
          <cell r="D1154">
            <v>21</v>
          </cell>
        </row>
        <row r="1155">
          <cell r="C1155">
            <v>16</v>
          </cell>
          <cell r="D1155">
            <v>15</v>
          </cell>
        </row>
        <row r="1156">
          <cell r="C1156">
            <v>14</v>
          </cell>
          <cell r="D1156">
            <v>17</v>
          </cell>
        </row>
        <row r="1157">
          <cell r="C1157">
            <v>14</v>
          </cell>
          <cell r="D1157">
            <v>8</v>
          </cell>
        </row>
        <row r="1158">
          <cell r="C1158">
            <v>14</v>
          </cell>
          <cell r="D1158">
            <v>11</v>
          </cell>
        </row>
        <row r="1159">
          <cell r="C1159">
            <v>7</v>
          </cell>
          <cell r="D1159">
            <v>13</v>
          </cell>
        </row>
        <row r="1160">
          <cell r="C1160">
            <v>12</v>
          </cell>
          <cell r="D1160">
            <v>12</v>
          </cell>
        </row>
        <row r="1161">
          <cell r="C1161">
            <v>7</v>
          </cell>
          <cell r="D1161">
            <v>7</v>
          </cell>
        </row>
        <row r="1162">
          <cell r="C1162">
            <v>4</v>
          </cell>
          <cell r="D1162">
            <v>8</v>
          </cell>
        </row>
        <row r="1163">
          <cell r="C1163">
            <v>2</v>
          </cell>
          <cell r="D1163">
            <v>1</v>
          </cell>
        </row>
        <row r="1164">
          <cell r="C1164">
            <v>0</v>
          </cell>
          <cell r="D1164">
            <v>2</v>
          </cell>
        </row>
        <row r="1165">
          <cell r="C1165">
            <v>0</v>
          </cell>
          <cell r="D1165">
            <v>0</v>
          </cell>
        </row>
        <row r="1171">
          <cell r="C1171">
            <v>22</v>
          </cell>
          <cell r="D1171">
            <v>14</v>
          </cell>
        </row>
        <row r="1172">
          <cell r="C1172">
            <v>10</v>
          </cell>
          <cell r="D1172">
            <v>12</v>
          </cell>
        </row>
        <row r="1173">
          <cell r="C1173">
            <v>11</v>
          </cell>
          <cell r="D1173">
            <v>8</v>
          </cell>
        </row>
        <row r="1174">
          <cell r="C1174">
            <v>11</v>
          </cell>
          <cell r="D1174">
            <v>7</v>
          </cell>
        </row>
        <row r="1175">
          <cell r="C1175">
            <v>19</v>
          </cell>
          <cell r="D1175">
            <v>20</v>
          </cell>
        </row>
        <row r="1176">
          <cell r="C1176">
            <v>25</v>
          </cell>
          <cell r="D1176">
            <v>17</v>
          </cell>
        </row>
        <row r="1177">
          <cell r="C1177">
            <v>23</v>
          </cell>
          <cell r="D1177">
            <v>18</v>
          </cell>
        </row>
        <row r="1178">
          <cell r="C1178">
            <v>20</v>
          </cell>
          <cell r="D1178">
            <v>22</v>
          </cell>
        </row>
        <row r="1179">
          <cell r="C1179">
            <v>21</v>
          </cell>
          <cell r="D1179">
            <v>22</v>
          </cell>
        </row>
        <row r="1180">
          <cell r="C1180">
            <v>23</v>
          </cell>
          <cell r="D1180">
            <v>15</v>
          </cell>
        </row>
        <row r="1181">
          <cell r="C1181">
            <v>18</v>
          </cell>
          <cell r="D1181">
            <v>15</v>
          </cell>
        </row>
        <row r="1182">
          <cell r="C1182">
            <v>23</v>
          </cell>
          <cell r="D1182">
            <v>17</v>
          </cell>
        </row>
        <row r="1183">
          <cell r="C1183">
            <v>13</v>
          </cell>
          <cell r="D1183">
            <v>10</v>
          </cell>
        </row>
        <row r="1184">
          <cell r="C1184">
            <v>15</v>
          </cell>
          <cell r="D1184">
            <v>19</v>
          </cell>
        </row>
        <row r="1185">
          <cell r="C1185">
            <v>17</v>
          </cell>
          <cell r="D1185">
            <v>13</v>
          </cell>
        </row>
        <row r="1186">
          <cell r="C1186">
            <v>14</v>
          </cell>
          <cell r="D1186">
            <v>14</v>
          </cell>
        </row>
        <row r="1187">
          <cell r="C1187">
            <v>8</v>
          </cell>
          <cell r="D1187">
            <v>16</v>
          </cell>
        </row>
        <row r="1188">
          <cell r="C1188">
            <v>3</v>
          </cell>
          <cell r="D1188">
            <v>12</v>
          </cell>
        </row>
        <row r="1189">
          <cell r="C1189">
            <v>1</v>
          </cell>
          <cell r="D1189">
            <v>4</v>
          </cell>
        </row>
        <row r="1190">
          <cell r="C1190">
            <v>2</v>
          </cell>
          <cell r="D1190">
            <v>0</v>
          </cell>
        </row>
        <row r="1191">
          <cell r="C1191">
            <v>0</v>
          </cell>
          <cell r="D1191">
            <v>0</v>
          </cell>
        </row>
        <row r="1196">
          <cell r="C1196">
            <v>17</v>
          </cell>
          <cell r="D1196">
            <v>18</v>
          </cell>
        </row>
        <row r="1197">
          <cell r="C1197">
            <v>23</v>
          </cell>
          <cell r="D1197">
            <v>8</v>
          </cell>
        </row>
        <row r="1198">
          <cell r="C1198">
            <v>13</v>
          </cell>
          <cell r="D1198">
            <v>13</v>
          </cell>
        </row>
        <row r="1199">
          <cell r="C1199">
            <v>12</v>
          </cell>
          <cell r="D1199">
            <v>12</v>
          </cell>
        </row>
        <row r="1200">
          <cell r="C1200">
            <v>9</v>
          </cell>
          <cell r="D1200">
            <v>14</v>
          </cell>
        </row>
        <row r="1201">
          <cell r="C1201">
            <v>16</v>
          </cell>
          <cell r="D1201">
            <v>14</v>
          </cell>
        </row>
        <row r="1202">
          <cell r="C1202">
            <v>16</v>
          </cell>
          <cell r="D1202">
            <v>17</v>
          </cell>
        </row>
        <row r="1203">
          <cell r="C1203">
            <v>28</v>
          </cell>
          <cell r="D1203">
            <v>22</v>
          </cell>
        </row>
        <row r="1204">
          <cell r="C1204">
            <v>19</v>
          </cell>
          <cell r="D1204">
            <v>15</v>
          </cell>
        </row>
        <row r="1205">
          <cell r="C1205">
            <v>24</v>
          </cell>
          <cell r="D1205">
            <v>23</v>
          </cell>
        </row>
        <row r="1206">
          <cell r="C1206">
            <v>11</v>
          </cell>
          <cell r="D1206">
            <v>8</v>
          </cell>
        </row>
        <row r="1207">
          <cell r="C1207">
            <v>14</v>
          </cell>
          <cell r="D1207">
            <v>11</v>
          </cell>
        </row>
        <row r="1208">
          <cell r="C1208">
            <v>5</v>
          </cell>
          <cell r="D1208">
            <v>8</v>
          </cell>
        </row>
        <row r="1209">
          <cell r="C1209">
            <v>15</v>
          </cell>
          <cell r="D1209">
            <v>11</v>
          </cell>
        </row>
        <row r="1210">
          <cell r="C1210">
            <v>12</v>
          </cell>
          <cell r="D1210">
            <v>14</v>
          </cell>
        </row>
        <row r="1211">
          <cell r="C1211">
            <v>3</v>
          </cell>
          <cell r="D1211">
            <v>6</v>
          </cell>
        </row>
        <row r="1212">
          <cell r="C1212">
            <v>8</v>
          </cell>
          <cell r="D1212">
            <v>3</v>
          </cell>
        </row>
        <row r="1213">
          <cell r="C1213">
            <v>2</v>
          </cell>
          <cell r="D1213">
            <v>4</v>
          </cell>
        </row>
        <row r="1214">
          <cell r="C1214">
            <v>0</v>
          </cell>
          <cell r="D1214">
            <v>2</v>
          </cell>
        </row>
        <row r="1215">
          <cell r="C1215">
            <v>0</v>
          </cell>
          <cell r="D1215">
            <v>4</v>
          </cell>
        </row>
        <row r="1216">
          <cell r="C1216">
            <v>0</v>
          </cell>
          <cell r="D1216">
            <v>0</v>
          </cell>
        </row>
        <row r="1221">
          <cell r="C1221">
            <v>11</v>
          </cell>
          <cell r="D1221">
            <v>18</v>
          </cell>
        </row>
        <row r="1222">
          <cell r="C1222">
            <v>8</v>
          </cell>
          <cell r="D1222">
            <v>14</v>
          </cell>
        </row>
        <row r="1223">
          <cell r="C1223">
            <v>10</v>
          </cell>
          <cell r="D1223">
            <v>10</v>
          </cell>
        </row>
        <row r="1224">
          <cell r="C1224">
            <v>8</v>
          </cell>
          <cell r="D1224">
            <v>16</v>
          </cell>
        </row>
        <row r="1225">
          <cell r="C1225">
            <v>18</v>
          </cell>
          <cell r="D1225">
            <v>17</v>
          </cell>
        </row>
        <row r="1226">
          <cell r="C1226">
            <v>24</v>
          </cell>
          <cell r="D1226">
            <v>20</v>
          </cell>
        </row>
        <row r="1227">
          <cell r="C1227">
            <v>27</v>
          </cell>
          <cell r="D1227">
            <v>18</v>
          </cell>
        </row>
        <row r="1228">
          <cell r="C1228">
            <v>17</v>
          </cell>
          <cell r="D1228">
            <v>15</v>
          </cell>
        </row>
        <row r="1229">
          <cell r="C1229">
            <v>24</v>
          </cell>
          <cell r="D1229">
            <v>32</v>
          </cell>
        </row>
        <row r="1230">
          <cell r="C1230">
            <v>22</v>
          </cell>
          <cell r="D1230">
            <v>17</v>
          </cell>
        </row>
        <row r="1231">
          <cell r="C1231">
            <v>25</v>
          </cell>
          <cell r="D1231">
            <v>17</v>
          </cell>
        </row>
        <row r="1232">
          <cell r="C1232">
            <v>13</v>
          </cell>
          <cell r="D1232">
            <v>20</v>
          </cell>
        </row>
        <row r="1233">
          <cell r="C1233">
            <v>21</v>
          </cell>
          <cell r="D1233">
            <v>18</v>
          </cell>
        </row>
        <row r="1234">
          <cell r="C1234">
            <v>15</v>
          </cell>
          <cell r="D1234">
            <v>15</v>
          </cell>
        </row>
        <row r="1235">
          <cell r="C1235">
            <v>10</v>
          </cell>
          <cell r="D1235">
            <v>8</v>
          </cell>
        </row>
        <row r="1236">
          <cell r="C1236">
            <v>7</v>
          </cell>
          <cell r="D1236">
            <v>16</v>
          </cell>
        </row>
        <row r="1237">
          <cell r="C1237">
            <v>12</v>
          </cell>
          <cell r="D1237">
            <v>9</v>
          </cell>
        </row>
        <row r="1238">
          <cell r="C1238">
            <v>2</v>
          </cell>
          <cell r="D1238">
            <v>6</v>
          </cell>
        </row>
        <row r="1239">
          <cell r="C1239">
            <v>0</v>
          </cell>
          <cell r="D1239">
            <v>3</v>
          </cell>
        </row>
        <row r="1240">
          <cell r="C1240">
            <v>0</v>
          </cell>
          <cell r="D1240">
            <v>0</v>
          </cell>
        </row>
        <row r="1241">
          <cell r="C1241">
            <v>0</v>
          </cell>
          <cell r="D1241">
            <v>0</v>
          </cell>
        </row>
        <row r="1246">
          <cell r="C1246">
            <v>40</v>
          </cell>
          <cell r="D1246">
            <v>40</v>
          </cell>
        </row>
        <row r="1247">
          <cell r="C1247">
            <v>36</v>
          </cell>
          <cell r="D1247">
            <v>45</v>
          </cell>
        </row>
        <row r="1248">
          <cell r="C1248">
            <v>45</v>
          </cell>
          <cell r="D1248">
            <v>49</v>
          </cell>
        </row>
        <row r="1249">
          <cell r="C1249">
            <v>26</v>
          </cell>
          <cell r="D1249">
            <v>26</v>
          </cell>
        </row>
        <row r="1250">
          <cell r="C1250">
            <v>38</v>
          </cell>
          <cell r="D1250">
            <v>42</v>
          </cell>
        </row>
        <row r="1251">
          <cell r="C1251">
            <v>54</v>
          </cell>
          <cell r="D1251">
            <v>41</v>
          </cell>
        </row>
        <row r="1252">
          <cell r="C1252">
            <v>71</v>
          </cell>
          <cell r="D1252">
            <v>46</v>
          </cell>
        </row>
        <row r="1253">
          <cell r="C1253">
            <v>68</v>
          </cell>
          <cell r="D1253">
            <v>53</v>
          </cell>
        </row>
        <row r="1254">
          <cell r="C1254">
            <v>64</v>
          </cell>
          <cell r="D1254">
            <v>54</v>
          </cell>
        </row>
        <row r="1255">
          <cell r="C1255">
            <v>54</v>
          </cell>
          <cell r="D1255">
            <v>66</v>
          </cell>
        </row>
        <row r="1256">
          <cell r="C1256">
            <v>56</v>
          </cell>
          <cell r="D1256">
            <v>37</v>
          </cell>
        </row>
        <row r="1257">
          <cell r="C1257">
            <v>41</v>
          </cell>
          <cell r="D1257">
            <v>27</v>
          </cell>
        </row>
        <row r="1258">
          <cell r="C1258">
            <v>20</v>
          </cell>
          <cell r="D1258">
            <v>15</v>
          </cell>
        </row>
        <row r="1259">
          <cell r="C1259">
            <v>19</v>
          </cell>
          <cell r="D1259">
            <v>23</v>
          </cell>
        </row>
        <row r="1260">
          <cell r="C1260">
            <v>14</v>
          </cell>
          <cell r="D1260">
            <v>12</v>
          </cell>
        </row>
        <row r="1261">
          <cell r="C1261">
            <v>13</v>
          </cell>
          <cell r="D1261">
            <v>17</v>
          </cell>
        </row>
        <row r="1262">
          <cell r="C1262">
            <v>6</v>
          </cell>
          <cell r="D1262">
            <v>25</v>
          </cell>
        </row>
        <row r="1263">
          <cell r="C1263">
            <v>8</v>
          </cell>
          <cell r="D1263">
            <v>28</v>
          </cell>
        </row>
        <row r="1264">
          <cell r="C1264">
            <v>5</v>
          </cell>
          <cell r="D1264">
            <v>18</v>
          </cell>
        </row>
        <row r="1265">
          <cell r="C1265">
            <v>2</v>
          </cell>
          <cell r="D1265">
            <v>18</v>
          </cell>
        </row>
        <row r="1266">
          <cell r="C1266">
            <v>0</v>
          </cell>
          <cell r="D1266">
            <v>1</v>
          </cell>
        </row>
        <row r="1271">
          <cell r="C1271">
            <v>65</v>
          </cell>
          <cell r="D1271">
            <v>57</v>
          </cell>
        </row>
        <row r="1272">
          <cell r="C1272">
            <v>61</v>
          </cell>
          <cell r="D1272">
            <v>47</v>
          </cell>
        </row>
        <row r="1273">
          <cell r="C1273">
            <v>83</v>
          </cell>
          <cell r="D1273">
            <v>57</v>
          </cell>
        </row>
        <row r="1274">
          <cell r="C1274">
            <v>62</v>
          </cell>
          <cell r="D1274">
            <v>64</v>
          </cell>
        </row>
        <row r="1275">
          <cell r="C1275">
            <v>68</v>
          </cell>
          <cell r="D1275">
            <v>71</v>
          </cell>
        </row>
        <row r="1276">
          <cell r="C1276">
            <v>58</v>
          </cell>
          <cell r="D1276">
            <v>88</v>
          </cell>
        </row>
        <row r="1277">
          <cell r="C1277">
            <v>93</v>
          </cell>
          <cell r="D1277">
            <v>101</v>
          </cell>
        </row>
        <row r="1278">
          <cell r="C1278">
            <v>65</v>
          </cell>
          <cell r="D1278">
            <v>89</v>
          </cell>
        </row>
        <row r="1279">
          <cell r="C1279">
            <v>103</v>
          </cell>
          <cell r="D1279">
            <v>97</v>
          </cell>
        </row>
        <row r="1280">
          <cell r="C1280">
            <v>100</v>
          </cell>
          <cell r="D1280">
            <v>97</v>
          </cell>
        </row>
        <row r="1281">
          <cell r="C1281">
            <v>73</v>
          </cell>
          <cell r="D1281">
            <v>87</v>
          </cell>
        </row>
        <row r="1282">
          <cell r="C1282">
            <v>89</v>
          </cell>
          <cell r="D1282">
            <v>84</v>
          </cell>
        </row>
        <row r="1283">
          <cell r="C1283">
            <v>71</v>
          </cell>
          <cell r="D1283">
            <v>73</v>
          </cell>
        </row>
        <row r="1284">
          <cell r="C1284">
            <v>69</v>
          </cell>
          <cell r="D1284">
            <v>74</v>
          </cell>
        </row>
        <row r="1285">
          <cell r="C1285">
            <v>54</v>
          </cell>
          <cell r="D1285">
            <v>61</v>
          </cell>
        </row>
        <row r="1286">
          <cell r="C1286">
            <v>38</v>
          </cell>
          <cell r="D1286">
            <v>41</v>
          </cell>
        </row>
        <row r="1287">
          <cell r="C1287">
            <v>25</v>
          </cell>
          <cell r="D1287">
            <v>32</v>
          </cell>
        </row>
        <row r="1288">
          <cell r="C1288">
            <v>11</v>
          </cell>
          <cell r="D1288">
            <v>24</v>
          </cell>
        </row>
        <row r="1289">
          <cell r="C1289">
            <v>3</v>
          </cell>
          <cell r="D1289">
            <v>8</v>
          </cell>
        </row>
        <row r="1290">
          <cell r="C1290">
            <v>0</v>
          </cell>
          <cell r="D1290">
            <v>3</v>
          </cell>
        </row>
        <row r="1291">
          <cell r="C1291">
            <v>0</v>
          </cell>
          <cell r="D1291">
            <v>1</v>
          </cell>
        </row>
        <row r="1297">
          <cell r="C1297">
            <v>16</v>
          </cell>
          <cell r="D1297">
            <v>22</v>
          </cell>
        </row>
        <row r="1298">
          <cell r="C1298">
            <v>16</v>
          </cell>
          <cell r="D1298">
            <v>20</v>
          </cell>
        </row>
        <row r="1299">
          <cell r="C1299">
            <v>13</v>
          </cell>
          <cell r="D1299">
            <v>17</v>
          </cell>
        </row>
        <row r="1300">
          <cell r="C1300">
            <v>16</v>
          </cell>
          <cell r="D1300">
            <v>12</v>
          </cell>
        </row>
        <row r="1301">
          <cell r="C1301">
            <v>21</v>
          </cell>
          <cell r="D1301">
            <v>18</v>
          </cell>
        </row>
        <row r="1302">
          <cell r="C1302">
            <v>46</v>
          </cell>
          <cell r="D1302">
            <v>34</v>
          </cell>
        </row>
        <row r="1303">
          <cell r="C1303">
            <v>44</v>
          </cell>
          <cell r="D1303">
            <v>30</v>
          </cell>
        </row>
        <row r="1304">
          <cell r="C1304">
            <v>38</v>
          </cell>
          <cell r="D1304">
            <v>20</v>
          </cell>
        </row>
        <row r="1305">
          <cell r="C1305">
            <v>47</v>
          </cell>
          <cell r="D1305">
            <v>35</v>
          </cell>
        </row>
        <row r="1306">
          <cell r="C1306">
            <v>39</v>
          </cell>
          <cell r="D1306">
            <v>25</v>
          </cell>
        </row>
        <row r="1307">
          <cell r="C1307">
            <v>25</v>
          </cell>
          <cell r="D1307">
            <v>24</v>
          </cell>
        </row>
        <row r="1308">
          <cell r="C1308">
            <v>27</v>
          </cell>
          <cell r="D1308">
            <v>29</v>
          </cell>
        </row>
        <row r="1309">
          <cell r="C1309">
            <v>20</v>
          </cell>
          <cell r="D1309">
            <v>9</v>
          </cell>
        </row>
        <row r="1310">
          <cell r="C1310">
            <v>22</v>
          </cell>
          <cell r="D1310">
            <v>19</v>
          </cell>
        </row>
        <row r="1311">
          <cell r="C1311">
            <v>13</v>
          </cell>
          <cell r="D1311">
            <v>18</v>
          </cell>
        </row>
        <row r="1312">
          <cell r="C1312">
            <v>15</v>
          </cell>
          <cell r="D1312">
            <v>23</v>
          </cell>
        </row>
        <row r="1313">
          <cell r="C1313">
            <v>11</v>
          </cell>
          <cell r="D1313">
            <v>16</v>
          </cell>
        </row>
        <row r="1314">
          <cell r="C1314">
            <v>3</v>
          </cell>
          <cell r="D1314">
            <v>12</v>
          </cell>
        </row>
        <row r="1315">
          <cell r="C1315">
            <v>1</v>
          </cell>
          <cell r="D1315">
            <v>5</v>
          </cell>
        </row>
        <row r="1316">
          <cell r="C1316">
            <v>0</v>
          </cell>
          <cell r="D1316">
            <v>3</v>
          </cell>
        </row>
        <row r="1317">
          <cell r="C1317">
            <v>0</v>
          </cell>
          <cell r="D1317">
            <v>0</v>
          </cell>
        </row>
        <row r="1322">
          <cell r="C1322">
            <v>32</v>
          </cell>
          <cell r="D1322">
            <v>34</v>
          </cell>
        </row>
        <row r="1323">
          <cell r="C1323">
            <v>22</v>
          </cell>
          <cell r="D1323">
            <v>19</v>
          </cell>
        </row>
        <row r="1324">
          <cell r="C1324">
            <v>35</v>
          </cell>
          <cell r="D1324">
            <v>27</v>
          </cell>
        </row>
        <row r="1325">
          <cell r="C1325">
            <v>32</v>
          </cell>
          <cell r="D1325">
            <v>33</v>
          </cell>
        </row>
        <row r="1326">
          <cell r="C1326">
            <v>38</v>
          </cell>
          <cell r="D1326">
            <v>28</v>
          </cell>
        </row>
        <row r="1327">
          <cell r="C1327">
            <v>46</v>
          </cell>
          <cell r="D1327">
            <v>41</v>
          </cell>
        </row>
        <row r="1328">
          <cell r="C1328">
            <v>55</v>
          </cell>
          <cell r="D1328">
            <v>36</v>
          </cell>
        </row>
        <row r="1329">
          <cell r="C1329">
            <v>47</v>
          </cell>
          <cell r="D1329">
            <v>43</v>
          </cell>
        </row>
        <row r="1330">
          <cell r="C1330">
            <v>54</v>
          </cell>
          <cell r="D1330">
            <v>44</v>
          </cell>
        </row>
        <row r="1331">
          <cell r="C1331">
            <v>44</v>
          </cell>
          <cell r="D1331">
            <v>48</v>
          </cell>
        </row>
        <row r="1332">
          <cell r="C1332">
            <v>47</v>
          </cell>
          <cell r="D1332">
            <v>53</v>
          </cell>
        </row>
        <row r="1333">
          <cell r="C1333">
            <v>47</v>
          </cell>
          <cell r="D1333">
            <v>45</v>
          </cell>
        </row>
        <row r="1334">
          <cell r="C1334">
            <v>36</v>
          </cell>
          <cell r="D1334">
            <v>20</v>
          </cell>
        </row>
        <row r="1335">
          <cell r="C1335">
            <v>46</v>
          </cell>
          <cell r="D1335">
            <v>39</v>
          </cell>
        </row>
        <row r="1336">
          <cell r="C1336">
            <v>22</v>
          </cell>
          <cell r="D1336">
            <v>24</v>
          </cell>
        </row>
        <row r="1337">
          <cell r="C1337">
            <v>17</v>
          </cell>
          <cell r="D1337">
            <v>21</v>
          </cell>
        </row>
        <row r="1338">
          <cell r="C1338">
            <v>14</v>
          </cell>
          <cell r="D1338">
            <v>18</v>
          </cell>
        </row>
        <row r="1339">
          <cell r="C1339">
            <v>8</v>
          </cell>
          <cell r="D1339">
            <v>25</v>
          </cell>
        </row>
        <row r="1340">
          <cell r="C1340">
            <v>5</v>
          </cell>
          <cell r="D1340">
            <v>4</v>
          </cell>
        </row>
        <row r="1341">
          <cell r="C1341">
            <v>1</v>
          </cell>
          <cell r="D1341">
            <v>2</v>
          </cell>
        </row>
        <row r="1342">
          <cell r="C1342">
            <v>0</v>
          </cell>
          <cell r="D1342">
            <v>0</v>
          </cell>
        </row>
        <row r="1347">
          <cell r="C1347">
            <v>13</v>
          </cell>
          <cell r="D1347">
            <v>7</v>
          </cell>
        </row>
        <row r="1348">
          <cell r="C1348">
            <v>16</v>
          </cell>
          <cell r="D1348">
            <v>10</v>
          </cell>
        </row>
        <row r="1349">
          <cell r="C1349">
            <v>16</v>
          </cell>
          <cell r="D1349">
            <v>13</v>
          </cell>
        </row>
        <row r="1350">
          <cell r="C1350">
            <v>18</v>
          </cell>
          <cell r="D1350">
            <v>24</v>
          </cell>
        </row>
        <row r="1351">
          <cell r="C1351">
            <v>19</v>
          </cell>
          <cell r="D1351">
            <v>21</v>
          </cell>
        </row>
        <row r="1352">
          <cell r="C1352">
            <v>30</v>
          </cell>
          <cell r="D1352">
            <v>23</v>
          </cell>
        </row>
        <row r="1353">
          <cell r="C1353">
            <v>22</v>
          </cell>
          <cell r="D1353">
            <v>22</v>
          </cell>
        </row>
        <row r="1354">
          <cell r="C1354">
            <v>24</v>
          </cell>
          <cell r="D1354">
            <v>16</v>
          </cell>
        </row>
        <row r="1355">
          <cell r="C1355">
            <v>34</v>
          </cell>
          <cell r="D1355">
            <v>28</v>
          </cell>
        </row>
        <row r="1356">
          <cell r="C1356">
            <v>43</v>
          </cell>
          <cell r="D1356">
            <v>35</v>
          </cell>
        </row>
        <row r="1357">
          <cell r="C1357">
            <v>29</v>
          </cell>
          <cell r="D1357">
            <v>26</v>
          </cell>
        </row>
        <row r="1358">
          <cell r="C1358">
            <v>34</v>
          </cell>
          <cell r="D1358">
            <v>28</v>
          </cell>
        </row>
        <row r="1359">
          <cell r="C1359">
            <v>28</v>
          </cell>
          <cell r="D1359">
            <v>28</v>
          </cell>
        </row>
        <row r="1360">
          <cell r="C1360">
            <v>27</v>
          </cell>
          <cell r="D1360">
            <v>23</v>
          </cell>
        </row>
        <row r="1361">
          <cell r="C1361">
            <v>13</v>
          </cell>
          <cell r="D1361">
            <v>16</v>
          </cell>
        </row>
        <row r="1362">
          <cell r="C1362">
            <v>13</v>
          </cell>
          <cell r="D1362">
            <v>21</v>
          </cell>
        </row>
        <row r="1363">
          <cell r="C1363">
            <v>12</v>
          </cell>
          <cell r="D1363">
            <v>20</v>
          </cell>
        </row>
        <row r="1364">
          <cell r="C1364">
            <v>9</v>
          </cell>
          <cell r="D1364">
            <v>14</v>
          </cell>
        </row>
        <row r="1365">
          <cell r="C1365">
            <v>2</v>
          </cell>
          <cell r="D1365">
            <v>5</v>
          </cell>
        </row>
        <row r="1366">
          <cell r="C1366">
            <v>0</v>
          </cell>
          <cell r="D1366">
            <v>1</v>
          </cell>
        </row>
        <row r="1367">
          <cell r="C1367">
            <v>0</v>
          </cell>
          <cell r="D1367">
            <v>0</v>
          </cell>
        </row>
        <row r="1372">
          <cell r="C1372">
            <v>3</v>
          </cell>
          <cell r="D1372">
            <v>0</v>
          </cell>
        </row>
        <row r="1373">
          <cell r="C1373">
            <v>1</v>
          </cell>
          <cell r="D1373">
            <v>3</v>
          </cell>
        </row>
        <row r="1374">
          <cell r="C1374">
            <v>6</v>
          </cell>
          <cell r="D1374">
            <v>1</v>
          </cell>
        </row>
        <row r="1375">
          <cell r="C1375">
            <v>1</v>
          </cell>
          <cell r="D1375">
            <v>3</v>
          </cell>
        </row>
        <row r="1376">
          <cell r="C1376">
            <v>0</v>
          </cell>
          <cell r="D1376">
            <v>1</v>
          </cell>
        </row>
        <row r="1377">
          <cell r="C1377">
            <v>0</v>
          </cell>
          <cell r="D1377">
            <v>1</v>
          </cell>
        </row>
        <row r="1378">
          <cell r="C1378">
            <v>1</v>
          </cell>
          <cell r="D1378">
            <v>1</v>
          </cell>
        </row>
        <row r="1379">
          <cell r="C1379">
            <v>5</v>
          </cell>
          <cell r="D1379">
            <v>5</v>
          </cell>
        </row>
        <row r="1380">
          <cell r="C1380">
            <v>1</v>
          </cell>
          <cell r="D1380">
            <v>0</v>
          </cell>
        </row>
        <row r="1381">
          <cell r="C1381">
            <v>2</v>
          </cell>
          <cell r="D1381">
            <v>3</v>
          </cell>
        </row>
        <row r="1382">
          <cell r="C1382">
            <v>3</v>
          </cell>
          <cell r="D1382">
            <v>2</v>
          </cell>
        </row>
        <row r="1383">
          <cell r="C1383">
            <v>2</v>
          </cell>
          <cell r="D1383">
            <v>4</v>
          </cell>
        </row>
        <row r="1384">
          <cell r="C1384">
            <v>4</v>
          </cell>
          <cell r="D1384">
            <v>2</v>
          </cell>
        </row>
        <row r="1385">
          <cell r="C1385">
            <v>6</v>
          </cell>
          <cell r="D1385">
            <v>2</v>
          </cell>
        </row>
        <row r="1386">
          <cell r="C1386">
            <v>1</v>
          </cell>
          <cell r="D1386">
            <v>2</v>
          </cell>
        </row>
        <row r="1387">
          <cell r="C1387">
            <v>2</v>
          </cell>
          <cell r="D1387">
            <v>4</v>
          </cell>
        </row>
        <row r="1388">
          <cell r="C1388">
            <v>3</v>
          </cell>
          <cell r="D1388">
            <v>4</v>
          </cell>
        </row>
        <row r="1389">
          <cell r="C1389">
            <v>1</v>
          </cell>
          <cell r="D1389">
            <v>1</v>
          </cell>
        </row>
        <row r="1390">
          <cell r="C1390">
            <v>2</v>
          </cell>
          <cell r="D1390">
            <v>1</v>
          </cell>
        </row>
        <row r="1391">
          <cell r="C1391">
            <v>0</v>
          </cell>
          <cell r="D1391">
            <v>0</v>
          </cell>
        </row>
        <row r="1392">
          <cell r="C1392">
            <v>0</v>
          </cell>
          <cell r="D1392">
            <v>0</v>
          </cell>
        </row>
        <row r="1398">
          <cell r="C1398">
            <v>10</v>
          </cell>
          <cell r="D1398">
            <v>4</v>
          </cell>
        </row>
        <row r="1399">
          <cell r="C1399">
            <v>16</v>
          </cell>
          <cell r="D1399">
            <v>8</v>
          </cell>
        </row>
        <row r="1400">
          <cell r="C1400">
            <v>10</v>
          </cell>
          <cell r="D1400">
            <v>9</v>
          </cell>
        </row>
        <row r="1401">
          <cell r="C1401">
            <v>6</v>
          </cell>
          <cell r="D1401">
            <v>8</v>
          </cell>
        </row>
        <row r="1402">
          <cell r="C1402">
            <v>6</v>
          </cell>
          <cell r="D1402">
            <v>8</v>
          </cell>
        </row>
        <row r="1403">
          <cell r="C1403">
            <v>4</v>
          </cell>
          <cell r="D1403">
            <v>7</v>
          </cell>
        </row>
        <row r="1404">
          <cell r="C1404">
            <v>12</v>
          </cell>
          <cell r="D1404">
            <v>11</v>
          </cell>
        </row>
        <row r="1405">
          <cell r="C1405">
            <v>26</v>
          </cell>
          <cell r="D1405">
            <v>15</v>
          </cell>
        </row>
        <row r="1406">
          <cell r="C1406">
            <v>17</v>
          </cell>
          <cell r="D1406">
            <v>9</v>
          </cell>
        </row>
        <row r="1407">
          <cell r="C1407">
            <v>5</v>
          </cell>
          <cell r="D1407">
            <v>10</v>
          </cell>
        </row>
        <row r="1408">
          <cell r="C1408">
            <v>9</v>
          </cell>
          <cell r="D1408">
            <v>6</v>
          </cell>
        </row>
        <row r="1409">
          <cell r="C1409">
            <v>9</v>
          </cell>
          <cell r="D1409">
            <v>11</v>
          </cell>
        </row>
        <row r="1410">
          <cell r="C1410">
            <v>13</v>
          </cell>
          <cell r="D1410">
            <v>19</v>
          </cell>
        </row>
        <row r="1411">
          <cell r="C1411">
            <v>16</v>
          </cell>
          <cell r="D1411">
            <v>17</v>
          </cell>
        </row>
        <row r="1412">
          <cell r="C1412">
            <v>10</v>
          </cell>
          <cell r="D1412">
            <v>4</v>
          </cell>
        </row>
        <row r="1413">
          <cell r="C1413">
            <v>5</v>
          </cell>
          <cell r="D1413">
            <v>11</v>
          </cell>
        </row>
        <row r="1414">
          <cell r="C1414">
            <v>9</v>
          </cell>
          <cell r="D1414">
            <v>8</v>
          </cell>
        </row>
        <row r="1415">
          <cell r="C1415">
            <v>1</v>
          </cell>
          <cell r="D1415">
            <v>6</v>
          </cell>
        </row>
        <row r="1416">
          <cell r="C1416">
            <v>2</v>
          </cell>
          <cell r="D1416">
            <v>4</v>
          </cell>
        </row>
        <row r="1417">
          <cell r="C1417">
            <v>0</v>
          </cell>
          <cell r="D1417">
            <v>0</v>
          </cell>
        </row>
        <row r="1418">
          <cell r="C1418">
            <v>0</v>
          </cell>
          <cell r="D1418">
            <v>0</v>
          </cell>
        </row>
        <row r="1424">
          <cell r="C1424">
            <v>2</v>
          </cell>
          <cell r="D1424">
            <v>9</v>
          </cell>
        </row>
        <row r="1425">
          <cell r="C1425">
            <v>6</v>
          </cell>
          <cell r="D1425">
            <v>5</v>
          </cell>
        </row>
        <row r="1426">
          <cell r="C1426">
            <v>5</v>
          </cell>
          <cell r="D1426">
            <v>3</v>
          </cell>
        </row>
        <row r="1427">
          <cell r="C1427">
            <v>2</v>
          </cell>
          <cell r="D1427">
            <v>5</v>
          </cell>
        </row>
        <row r="1428">
          <cell r="C1428">
            <v>4</v>
          </cell>
          <cell r="D1428">
            <v>4</v>
          </cell>
        </row>
        <row r="1429">
          <cell r="C1429">
            <v>11</v>
          </cell>
          <cell r="D1429">
            <v>6</v>
          </cell>
        </row>
        <row r="1430">
          <cell r="C1430">
            <v>9</v>
          </cell>
          <cell r="D1430">
            <v>7</v>
          </cell>
        </row>
        <row r="1431">
          <cell r="C1431">
            <v>8</v>
          </cell>
          <cell r="D1431">
            <v>9</v>
          </cell>
        </row>
        <row r="1432">
          <cell r="C1432">
            <v>8</v>
          </cell>
          <cell r="D1432">
            <v>3</v>
          </cell>
        </row>
        <row r="1433">
          <cell r="C1433">
            <v>6</v>
          </cell>
          <cell r="D1433">
            <v>9</v>
          </cell>
        </row>
        <row r="1434">
          <cell r="C1434">
            <v>9</v>
          </cell>
          <cell r="D1434">
            <v>8</v>
          </cell>
        </row>
        <row r="1435">
          <cell r="C1435">
            <v>7</v>
          </cell>
          <cell r="D1435">
            <v>10</v>
          </cell>
        </row>
        <row r="1436">
          <cell r="C1436">
            <v>10</v>
          </cell>
          <cell r="D1436">
            <v>11</v>
          </cell>
        </row>
        <row r="1437">
          <cell r="C1437">
            <v>12</v>
          </cell>
          <cell r="D1437">
            <v>8</v>
          </cell>
        </row>
        <row r="1438">
          <cell r="C1438">
            <v>11</v>
          </cell>
          <cell r="D1438">
            <v>6</v>
          </cell>
        </row>
        <row r="1439">
          <cell r="C1439">
            <v>6</v>
          </cell>
          <cell r="D1439">
            <v>7</v>
          </cell>
        </row>
        <row r="1440">
          <cell r="C1440">
            <v>8</v>
          </cell>
          <cell r="D1440">
            <v>6</v>
          </cell>
        </row>
        <row r="1441">
          <cell r="C1441">
            <v>2</v>
          </cell>
          <cell r="D1441">
            <v>7</v>
          </cell>
        </row>
        <row r="1442">
          <cell r="C1442">
            <v>3</v>
          </cell>
          <cell r="D1442">
            <v>2</v>
          </cell>
        </row>
        <row r="1443">
          <cell r="C1443">
            <v>0</v>
          </cell>
          <cell r="D1443">
            <v>1</v>
          </cell>
        </row>
        <row r="1444">
          <cell r="C1444">
            <v>0</v>
          </cell>
          <cell r="D1444">
            <v>1</v>
          </cell>
        </row>
        <row r="1449">
          <cell r="C1449">
            <v>8</v>
          </cell>
          <cell r="D1449">
            <v>7</v>
          </cell>
        </row>
        <row r="1450">
          <cell r="C1450">
            <v>2</v>
          </cell>
          <cell r="D1450">
            <v>12</v>
          </cell>
        </row>
        <row r="1451">
          <cell r="C1451">
            <v>5</v>
          </cell>
          <cell r="D1451">
            <v>3</v>
          </cell>
        </row>
        <row r="1452">
          <cell r="C1452">
            <v>2</v>
          </cell>
          <cell r="D1452">
            <v>0</v>
          </cell>
        </row>
        <row r="1453">
          <cell r="C1453">
            <v>3</v>
          </cell>
          <cell r="D1453">
            <v>4</v>
          </cell>
        </row>
        <row r="1454">
          <cell r="C1454">
            <v>6</v>
          </cell>
          <cell r="D1454">
            <v>5</v>
          </cell>
        </row>
        <row r="1455">
          <cell r="C1455">
            <v>8</v>
          </cell>
          <cell r="D1455">
            <v>9</v>
          </cell>
        </row>
        <row r="1456">
          <cell r="C1456">
            <v>4</v>
          </cell>
          <cell r="D1456">
            <v>8</v>
          </cell>
        </row>
        <row r="1457">
          <cell r="C1457">
            <v>6</v>
          </cell>
          <cell r="D1457">
            <v>3</v>
          </cell>
        </row>
        <row r="1458">
          <cell r="C1458">
            <v>8</v>
          </cell>
          <cell r="D1458">
            <v>6</v>
          </cell>
        </row>
        <row r="1459">
          <cell r="C1459">
            <v>2</v>
          </cell>
          <cell r="D1459">
            <v>4</v>
          </cell>
        </row>
        <row r="1460">
          <cell r="C1460">
            <v>9</v>
          </cell>
          <cell r="D1460">
            <v>6</v>
          </cell>
        </row>
        <row r="1461">
          <cell r="C1461">
            <v>7</v>
          </cell>
          <cell r="D1461">
            <v>8</v>
          </cell>
        </row>
        <row r="1462">
          <cell r="C1462">
            <v>7</v>
          </cell>
          <cell r="D1462">
            <v>8</v>
          </cell>
        </row>
        <row r="1463">
          <cell r="C1463">
            <v>9</v>
          </cell>
          <cell r="D1463">
            <v>9</v>
          </cell>
        </row>
        <row r="1464">
          <cell r="C1464">
            <v>7</v>
          </cell>
          <cell r="D1464">
            <v>7</v>
          </cell>
        </row>
        <row r="1465">
          <cell r="C1465">
            <v>4</v>
          </cell>
          <cell r="D1465">
            <v>3</v>
          </cell>
        </row>
        <row r="1466">
          <cell r="C1466">
            <v>2</v>
          </cell>
          <cell r="D1466">
            <v>3</v>
          </cell>
        </row>
        <row r="1467">
          <cell r="C1467">
            <v>0</v>
          </cell>
          <cell r="D1467">
            <v>2</v>
          </cell>
        </row>
        <row r="1468">
          <cell r="C1468">
            <v>0</v>
          </cell>
          <cell r="D1468">
            <v>0</v>
          </cell>
        </row>
        <row r="1469">
          <cell r="C1469">
            <v>0</v>
          </cell>
          <cell r="D1469">
            <v>0</v>
          </cell>
        </row>
        <row r="1474">
          <cell r="C1474">
            <v>10</v>
          </cell>
          <cell r="D1474">
            <v>7</v>
          </cell>
        </row>
        <row r="1475">
          <cell r="C1475">
            <v>5</v>
          </cell>
          <cell r="D1475">
            <v>12</v>
          </cell>
        </row>
        <row r="1476">
          <cell r="C1476">
            <v>9</v>
          </cell>
          <cell r="D1476">
            <v>5</v>
          </cell>
        </row>
        <row r="1477">
          <cell r="C1477">
            <v>9</v>
          </cell>
          <cell r="D1477">
            <v>2</v>
          </cell>
        </row>
        <row r="1478">
          <cell r="C1478">
            <v>9</v>
          </cell>
          <cell r="D1478">
            <v>3</v>
          </cell>
        </row>
        <row r="1479">
          <cell r="C1479">
            <v>4</v>
          </cell>
          <cell r="D1479">
            <v>9</v>
          </cell>
        </row>
        <row r="1480">
          <cell r="C1480">
            <v>9</v>
          </cell>
          <cell r="D1480">
            <v>13</v>
          </cell>
        </row>
        <row r="1481">
          <cell r="C1481">
            <v>6</v>
          </cell>
          <cell r="D1481">
            <v>5</v>
          </cell>
        </row>
        <row r="1482">
          <cell r="C1482">
            <v>7</v>
          </cell>
          <cell r="D1482">
            <v>10</v>
          </cell>
        </row>
        <row r="1483">
          <cell r="C1483">
            <v>15</v>
          </cell>
          <cell r="D1483">
            <v>10</v>
          </cell>
        </row>
        <row r="1484">
          <cell r="C1484">
            <v>10</v>
          </cell>
          <cell r="D1484">
            <v>11</v>
          </cell>
        </row>
        <row r="1485">
          <cell r="C1485">
            <v>19</v>
          </cell>
          <cell r="D1485">
            <v>14</v>
          </cell>
        </row>
        <row r="1486">
          <cell r="C1486">
            <v>10</v>
          </cell>
          <cell r="D1486">
            <v>8</v>
          </cell>
        </row>
        <row r="1487">
          <cell r="C1487">
            <v>11</v>
          </cell>
          <cell r="D1487">
            <v>12</v>
          </cell>
        </row>
        <row r="1488">
          <cell r="C1488">
            <v>7</v>
          </cell>
          <cell r="D1488">
            <v>7</v>
          </cell>
        </row>
        <row r="1489">
          <cell r="C1489">
            <v>6</v>
          </cell>
          <cell r="D1489">
            <v>10</v>
          </cell>
        </row>
        <row r="1490">
          <cell r="C1490">
            <v>8</v>
          </cell>
          <cell r="D1490">
            <v>12</v>
          </cell>
        </row>
        <row r="1491">
          <cell r="C1491">
            <v>5</v>
          </cell>
          <cell r="D1491">
            <v>7</v>
          </cell>
        </row>
        <row r="1492">
          <cell r="C1492">
            <v>1</v>
          </cell>
          <cell r="D1492">
            <v>1</v>
          </cell>
        </row>
        <row r="1493">
          <cell r="C1493">
            <v>0</v>
          </cell>
          <cell r="D1493">
            <v>2</v>
          </cell>
        </row>
        <row r="1494">
          <cell r="C1494">
            <v>0</v>
          </cell>
          <cell r="D1494">
            <v>1</v>
          </cell>
        </row>
        <row r="1498">
          <cell r="C1498">
            <v>1</v>
          </cell>
          <cell r="D1498">
            <v>3</v>
          </cell>
        </row>
        <row r="1499">
          <cell r="C1499">
            <v>6</v>
          </cell>
          <cell r="D1499">
            <v>8</v>
          </cell>
        </row>
        <row r="1500">
          <cell r="C1500">
            <v>3</v>
          </cell>
          <cell r="D1500">
            <v>7</v>
          </cell>
        </row>
        <row r="1501">
          <cell r="C1501">
            <v>7</v>
          </cell>
          <cell r="D1501">
            <v>3</v>
          </cell>
        </row>
        <row r="1502">
          <cell r="C1502">
            <v>3</v>
          </cell>
          <cell r="D1502">
            <v>2</v>
          </cell>
        </row>
        <row r="1503">
          <cell r="C1503">
            <v>2</v>
          </cell>
          <cell r="D1503">
            <v>4</v>
          </cell>
        </row>
        <row r="1504">
          <cell r="C1504">
            <v>7</v>
          </cell>
          <cell r="D1504">
            <v>7</v>
          </cell>
        </row>
        <row r="1505">
          <cell r="C1505">
            <v>10</v>
          </cell>
          <cell r="D1505">
            <v>1</v>
          </cell>
        </row>
        <row r="1506">
          <cell r="C1506">
            <v>7</v>
          </cell>
          <cell r="D1506">
            <v>7</v>
          </cell>
        </row>
        <row r="1507">
          <cell r="C1507">
            <v>9</v>
          </cell>
          <cell r="D1507">
            <v>10</v>
          </cell>
        </row>
        <row r="1508">
          <cell r="C1508">
            <v>9</v>
          </cell>
          <cell r="D1508">
            <v>6</v>
          </cell>
        </row>
        <row r="1509">
          <cell r="C1509">
            <v>10</v>
          </cell>
          <cell r="D1509">
            <v>8</v>
          </cell>
        </row>
        <row r="1510">
          <cell r="C1510">
            <v>10</v>
          </cell>
          <cell r="D1510">
            <v>10</v>
          </cell>
        </row>
        <row r="1511">
          <cell r="C1511">
            <v>14</v>
          </cell>
          <cell r="D1511">
            <v>17</v>
          </cell>
        </row>
        <row r="1512">
          <cell r="C1512">
            <v>14</v>
          </cell>
          <cell r="D1512">
            <v>6</v>
          </cell>
        </row>
        <row r="1513">
          <cell r="C1513">
            <v>6</v>
          </cell>
          <cell r="D1513">
            <v>12</v>
          </cell>
        </row>
        <row r="1514">
          <cell r="C1514">
            <v>9</v>
          </cell>
          <cell r="D1514">
            <v>5</v>
          </cell>
        </row>
        <row r="1515">
          <cell r="C1515">
            <v>3</v>
          </cell>
          <cell r="D1515">
            <v>6</v>
          </cell>
        </row>
        <row r="1516">
          <cell r="C1516">
            <v>1</v>
          </cell>
          <cell r="D1516">
            <v>3</v>
          </cell>
        </row>
        <row r="1517">
          <cell r="C1517">
            <v>0</v>
          </cell>
          <cell r="D1517">
            <v>3</v>
          </cell>
        </row>
        <row r="1518">
          <cell r="C1518">
            <v>0</v>
          </cell>
          <cell r="D1518">
            <v>0</v>
          </cell>
        </row>
        <row r="1548">
          <cell r="C1548">
            <v>6</v>
          </cell>
          <cell r="D1548">
            <v>4</v>
          </cell>
        </row>
        <row r="1549">
          <cell r="C1549">
            <v>5</v>
          </cell>
          <cell r="D1549">
            <v>4</v>
          </cell>
        </row>
        <row r="1550">
          <cell r="C1550">
            <v>7</v>
          </cell>
          <cell r="D1550">
            <v>8</v>
          </cell>
        </row>
        <row r="1551">
          <cell r="C1551">
            <v>14</v>
          </cell>
          <cell r="D1551">
            <v>5</v>
          </cell>
        </row>
        <row r="1552">
          <cell r="C1552">
            <v>8</v>
          </cell>
          <cell r="D1552">
            <v>15</v>
          </cell>
        </row>
        <row r="1553">
          <cell r="C1553">
            <v>4</v>
          </cell>
          <cell r="D1553">
            <v>10</v>
          </cell>
        </row>
        <row r="1554">
          <cell r="C1554">
            <v>9</v>
          </cell>
          <cell r="D1554">
            <v>6</v>
          </cell>
        </row>
        <row r="1555">
          <cell r="C1555">
            <v>4</v>
          </cell>
          <cell r="D1555">
            <v>6</v>
          </cell>
        </row>
        <row r="1556">
          <cell r="C1556">
            <v>9</v>
          </cell>
          <cell r="D1556">
            <v>2</v>
          </cell>
        </row>
        <row r="1557">
          <cell r="C1557">
            <v>10</v>
          </cell>
          <cell r="D1557">
            <v>12</v>
          </cell>
        </row>
        <row r="1558">
          <cell r="C1558">
            <v>15</v>
          </cell>
          <cell r="D1558">
            <v>17</v>
          </cell>
        </row>
        <row r="1559">
          <cell r="C1559">
            <v>17</v>
          </cell>
          <cell r="D1559">
            <v>14</v>
          </cell>
        </row>
        <row r="1560">
          <cell r="C1560">
            <v>13</v>
          </cell>
          <cell r="D1560">
            <v>11</v>
          </cell>
        </row>
        <row r="1561">
          <cell r="C1561">
            <v>13</v>
          </cell>
          <cell r="D1561">
            <v>14</v>
          </cell>
        </row>
        <row r="1562">
          <cell r="C1562">
            <v>7</v>
          </cell>
          <cell r="D1562">
            <v>6</v>
          </cell>
        </row>
        <row r="1563">
          <cell r="C1563">
            <v>6</v>
          </cell>
          <cell r="D1563">
            <v>6</v>
          </cell>
        </row>
        <row r="1564">
          <cell r="C1564">
            <v>5</v>
          </cell>
          <cell r="D1564">
            <v>5</v>
          </cell>
        </row>
        <row r="1565">
          <cell r="C1565">
            <v>5</v>
          </cell>
          <cell r="D1565">
            <v>11</v>
          </cell>
        </row>
        <row r="1566">
          <cell r="C1566">
            <v>0</v>
          </cell>
          <cell r="D1566">
            <v>3</v>
          </cell>
        </row>
        <row r="1567">
          <cell r="C1567">
            <v>0</v>
          </cell>
          <cell r="D1567">
            <v>1</v>
          </cell>
        </row>
        <row r="1568">
          <cell r="C1568">
            <v>0</v>
          </cell>
          <cell r="D1568">
            <v>1</v>
          </cell>
        </row>
        <row r="1574">
          <cell r="C1574">
            <v>1</v>
          </cell>
          <cell r="D1574">
            <v>3</v>
          </cell>
        </row>
        <row r="1575">
          <cell r="C1575">
            <v>1</v>
          </cell>
          <cell r="D1575">
            <v>1</v>
          </cell>
        </row>
        <row r="1576">
          <cell r="C1576">
            <v>2</v>
          </cell>
          <cell r="D1576">
            <v>4</v>
          </cell>
        </row>
        <row r="1577">
          <cell r="C1577">
            <v>2</v>
          </cell>
          <cell r="D1577">
            <v>0</v>
          </cell>
        </row>
        <row r="1578">
          <cell r="C1578">
            <v>1</v>
          </cell>
          <cell r="D1578">
            <v>1</v>
          </cell>
        </row>
        <row r="1579">
          <cell r="C1579">
            <v>1</v>
          </cell>
          <cell r="D1579">
            <v>2</v>
          </cell>
        </row>
        <row r="1580">
          <cell r="C1580">
            <v>4</v>
          </cell>
          <cell r="D1580">
            <v>1</v>
          </cell>
        </row>
        <row r="1581">
          <cell r="C1581">
            <v>5</v>
          </cell>
          <cell r="D1581">
            <v>5</v>
          </cell>
        </row>
        <row r="1582">
          <cell r="C1582">
            <v>2</v>
          </cell>
          <cell r="D1582">
            <v>2</v>
          </cell>
        </row>
        <row r="1583">
          <cell r="C1583">
            <v>4</v>
          </cell>
          <cell r="D1583">
            <v>2</v>
          </cell>
        </row>
        <row r="1584">
          <cell r="C1584">
            <v>5</v>
          </cell>
          <cell r="D1584">
            <v>3</v>
          </cell>
        </row>
        <row r="1585">
          <cell r="C1585">
            <v>3</v>
          </cell>
          <cell r="D1585">
            <v>6</v>
          </cell>
        </row>
        <row r="1586">
          <cell r="C1586">
            <v>5</v>
          </cell>
          <cell r="D1586">
            <v>3</v>
          </cell>
        </row>
        <row r="1587">
          <cell r="C1587">
            <v>8</v>
          </cell>
          <cell r="D1587">
            <v>5</v>
          </cell>
        </row>
        <row r="1588">
          <cell r="C1588">
            <v>2</v>
          </cell>
          <cell r="D1588">
            <v>4</v>
          </cell>
        </row>
        <row r="1589">
          <cell r="C1589">
            <v>2</v>
          </cell>
          <cell r="D1589">
            <v>4</v>
          </cell>
        </row>
        <row r="1590">
          <cell r="C1590">
            <v>5</v>
          </cell>
          <cell r="D1590">
            <v>2</v>
          </cell>
        </row>
        <row r="1591">
          <cell r="C1591">
            <v>2</v>
          </cell>
          <cell r="D1591">
            <v>2</v>
          </cell>
        </row>
        <row r="1592">
          <cell r="C1592">
            <v>1</v>
          </cell>
          <cell r="D1592">
            <v>1</v>
          </cell>
        </row>
        <row r="1593">
          <cell r="C1593">
            <v>0</v>
          </cell>
          <cell r="D1593">
            <v>0</v>
          </cell>
        </row>
        <row r="1594">
          <cell r="C1594">
            <v>0</v>
          </cell>
          <cell r="D1594">
            <v>0</v>
          </cell>
        </row>
        <row r="1599">
          <cell r="C1599">
            <v>4</v>
          </cell>
          <cell r="D1599">
            <v>5</v>
          </cell>
        </row>
        <row r="1600">
          <cell r="C1600">
            <v>3</v>
          </cell>
          <cell r="D1600">
            <v>7</v>
          </cell>
        </row>
        <row r="1601">
          <cell r="C1601">
            <v>5</v>
          </cell>
          <cell r="D1601">
            <v>3</v>
          </cell>
        </row>
        <row r="1602">
          <cell r="C1602">
            <v>2</v>
          </cell>
          <cell r="D1602">
            <v>5</v>
          </cell>
        </row>
        <row r="1603">
          <cell r="C1603">
            <v>3</v>
          </cell>
          <cell r="D1603">
            <v>6</v>
          </cell>
        </row>
        <row r="1604">
          <cell r="C1604">
            <v>13</v>
          </cell>
          <cell r="D1604">
            <v>4</v>
          </cell>
        </row>
        <row r="1605">
          <cell r="C1605">
            <v>5</v>
          </cell>
          <cell r="D1605">
            <v>7</v>
          </cell>
        </row>
        <row r="1606">
          <cell r="C1606">
            <v>3</v>
          </cell>
          <cell r="D1606">
            <v>2</v>
          </cell>
        </row>
        <row r="1607">
          <cell r="C1607">
            <v>9</v>
          </cell>
          <cell r="D1607">
            <v>9</v>
          </cell>
        </row>
        <row r="1608">
          <cell r="C1608">
            <v>7</v>
          </cell>
          <cell r="D1608">
            <v>5</v>
          </cell>
        </row>
        <row r="1609">
          <cell r="C1609">
            <v>5</v>
          </cell>
          <cell r="D1609">
            <v>4</v>
          </cell>
        </row>
        <row r="1610">
          <cell r="C1610">
            <v>6</v>
          </cell>
          <cell r="D1610">
            <v>5</v>
          </cell>
        </row>
        <row r="1611">
          <cell r="C1611">
            <v>9</v>
          </cell>
          <cell r="D1611">
            <v>8</v>
          </cell>
        </row>
        <row r="1612">
          <cell r="C1612">
            <v>7</v>
          </cell>
          <cell r="D1612">
            <v>11</v>
          </cell>
        </row>
        <row r="1613">
          <cell r="C1613">
            <v>6</v>
          </cell>
          <cell r="D1613">
            <v>5</v>
          </cell>
        </row>
        <row r="1614">
          <cell r="C1614">
            <v>2</v>
          </cell>
          <cell r="D1614">
            <v>7</v>
          </cell>
        </row>
        <row r="1615">
          <cell r="C1615">
            <v>7</v>
          </cell>
          <cell r="D1615">
            <v>8</v>
          </cell>
        </row>
        <row r="1616">
          <cell r="C1616">
            <v>4</v>
          </cell>
          <cell r="D1616">
            <v>2</v>
          </cell>
        </row>
        <row r="1617">
          <cell r="C1617">
            <v>3</v>
          </cell>
          <cell r="D1617">
            <v>3</v>
          </cell>
        </row>
        <row r="1618">
          <cell r="C1618">
            <v>0</v>
          </cell>
          <cell r="D1618">
            <v>0</v>
          </cell>
        </row>
        <row r="1619">
          <cell r="C1619">
            <v>0</v>
          </cell>
          <cell r="D1619">
            <v>0</v>
          </cell>
        </row>
        <row r="1624">
          <cell r="C1624">
            <v>0</v>
          </cell>
        </row>
        <row r="1625">
          <cell r="D1625">
            <v>0</v>
          </cell>
        </row>
        <row r="1629">
          <cell r="D1629">
            <v>0</v>
          </cell>
        </row>
        <row r="1630">
          <cell r="C1630">
            <v>0</v>
          </cell>
        </row>
        <row r="1632">
          <cell r="C1632">
            <v>0</v>
          </cell>
        </row>
        <row r="1633">
          <cell r="C1633">
            <v>0</v>
          </cell>
        </row>
        <row r="1637">
          <cell r="D1637">
            <v>0</v>
          </cell>
        </row>
        <row r="1639">
          <cell r="C1639">
            <v>0</v>
          </cell>
          <cell r="D1639">
            <v>0</v>
          </cell>
        </row>
        <row r="1641">
          <cell r="C1641">
            <v>0</v>
          </cell>
          <cell r="D1641">
            <v>0</v>
          </cell>
        </row>
        <row r="1642">
          <cell r="C1642">
            <v>0</v>
          </cell>
          <cell r="D1642">
            <v>0</v>
          </cell>
        </row>
        <row r="1643">
          <cell r="C1643">
            <v>0</v>
          </cell>
          <cell r="D1643">
            <v>0</v>
          </cell>
        </row>
        <row r="1644">
          <cell r="C1644">
            <v>0</v>
          </cell>
          <cell r="D1644">
            <v>0</v>
          </cell>
        </row>
        <row r="1649">
          <cell r="C1649">
            <v>11</v>
          </cell>
          <cell r="D1649">
            <v>10</v>
          </cell>
        </row>
        <row r="1650">
          <cell r="C1650">
            <v>17</v>
          </cell>
          <cell r="D1650">
            <v>17</v>
          </cell>
        </row>
        <row r="1651">
          <cell r="C1651">
            <v>13</v>
          </cell>
          <cell r="D1651">
            <v>8</v>
          </cell>
        </row>
        <row r="1652">
          <cell r="C1652">
            <v>16</v>
          </cell>
          <cell r="D1652">
            <v>5</v>
          </cell>
        </row>
        <row r="1653">
          <cell r="C1653">
            <v>14</v>
          </cell>
          <cell r="D1653">
            <v>9</v>
          </cell>
        </row>
        <row r="1654">
          <cell r="C1654">
            <v>18</v>
          </cell>
          <cell r="D1654">
            <v>9</v>
          </cell>
        </row>
        <row r="1655">
          <cell r="C1655">
            <v>14</v>
          </cell>
          <cell r="D1655">
            <v>18</v>
          </cell>
        </row>
        <row r="1656">
          <cell r="C1656">
            <v>27</v>
          </cell>
          <cell r="D1656">
            <v>16</v>
          </cell>
        </row>
        <row r="1657">
          <cell r="C1657">
            <v>15</v>
          </cell>
          <cell r="D1657">
            <v>18</v>
          </cell>
        </row>
        <row r="1658">
          <cell r="C1658">
            <v>14</v>
          </cell>
          <cell r="D1658">
            <v>12</v>
          </cell>
        </row>
        <row r="1659">
          <cell r="C1659">
            <v>11</v>
          </cell>
          <cell r="D1659">
            <v>13</v>
          </cell>
        </row>
        <row r="1660">
          <cell r="C1660">
            <v>18</v>
          </cell>
          <cell r="D1660">
            <v>17</v>
          </cell>
        </row>
        <row r="1661">
          <cell r="C1661">
            <v>18</v>
          </cell>
          <cell r="D1661">
            <v>15</v>
          </cell>
        </row>
        <row r="1662">
          <cell r="C1662">
            <v>15</v>
          </cell>
          <cell r="D1662">
            <v>17</v>
          </cell>
        </row>
        <row r="1663">
          <cell r="C1663">
            <v>21</v>
          </cell>
          <cell r="D1663">
            <v>20</v>
          </cell>
        </row>
        <row r="1664">
          <cell r="C1664">
            <v>13</v>
          </cell>
          <cell r="D1664">
            <v>12</v>
          </cell>
        </row>
        <row r="1665">
          <cell r="C1665">
            <v>12</v>
          </cell>
          <cell r="D1665">
            <v>16</v>
          </cell>
        </row>
        <row r="1666">
          <cell r="C1666">
            <v>11</v>
          </cell>
          <cell r="D1666">
            <v>17</v>
          </cell>
        </row>
        <row r="1667">
          <cell r="C1667">
            <v>2</v>
          </cell>
          <cell r="D1667">
            <v>7</v>
          </cell>
        </row>
        <row r="1668">
          <cell r="C1668">
            <v>0</v>
          </cell>
          <cell r="D1668">
            <v>3</v>
          </cell>
        </row>
        <row r="1669">
          <cell r="C1669">
            <v>0</v>
          </cell>
          <cell r="D1669">
            <v>0</v>
          </cell>
        </row>
        <row r="1675">
          <cell r="C1675">
            <v>7</v>
          </cell>
          <cell r="D1675">
            <v>8</v>
          </cell>
        </row>
        <row r="1676">
          <cell r="C1676">
            <v>8</v>
          </cell>
          <cell r="D1676">
            <v>11</v>
          </cell>
        </row>
        <row r="1677">
          <cell r="C1677">
            <v>12</v>
          </cell>
          <cell r="D1677">
            <v>6</v>
          </cell>
        </row>
        <row r="1678">
          <cell r="C1678">
            <v>6</v>
          </cell>
          <cell r="D1678">
            <v>9</v>
          </cell>
        </row>
        <row r="1679">
          <cell r="C1679">
            <v>3</v>
          </cell>
          <cell r="D1679">
            <v>2</v>
          </cell>
        </row>
        <row r="1680">
          <cell r="C1680">
            <v>5</v>
          </cell>
          <cell r="D1680">
            <v>6</v>
          </cell>
        </row>
        <row r="1681">
          <cell r="C1681">
            <v>11</v>
          </cell>
          <cell r="D1681">
            <v>8</v>
          </cell>
        </row>
        <row r="1682">
          <cell r="C1682">
            <v>17</v>
          </cell>
          <cell r="D1682">
            <v>17</v>
          </cell>
        </row>
        <row r="1683">
          <cell r="C1683">
            <v>20</v>
          </cell>
          <cell r="D1683">
            <v>13</v>
          </cell>
        </row>
        <row r="1684">
          <cell r="C1684">
            <v>14</v>
          </cell>
          <cell r="D1684">
            <v>10</v>
          </cell>
        </row>
        <row r="1685">
          <cell r="C1685">
            <v>13</v>
          </cell>
          <cell r="D1685">
            <v>8</v>
          </cell>
        </row>
        <row r="1686">
          <cell r="C1686">
            <v>10</v>
          </cell>
          <cell r="D1686">
            <v>5</v>
          </cell>
        </row>
        <row r="1687">
          <cell r="C1687">
            <v>12</v>
          </cell>
          <cell r="D1687">
            <v>13</v>
          </cell>
        </row>
        <row r="1688">
          <cell r="C1688">
            <v>22</v>
          </cell>
          <cell r="D1688">
            <v>27</v>
          </cell>
        </row>
        <row r="1689">
          <cell r="C1689">
            <v>18</v>
          </cell>
          <cell r="D1689">
            <v>16</v>
          </cell>
        </row>
        <row r="1690">
          <cell r="C1690">
            <v>12</v>
          </cell>
          <cell r="D1690">
            <v>11</v>
          </cell>
        </row>
        <row r="1691">
          <cell r="C1691">
            <v>4</v>
          </cell>
          <cell r="D1691">
            <v>8</v>
          </cell>
        </row>
        <row r="1692">
          <cell r="C1692">
            <v>1</v>
          </cell>
          <cell r="D1692">
            <v>8</v>
          </cell>
        </row>
        <row r="1693">
          <cell r="C1693">
            <v>3</v>
          </cell>
          <cell r="D1693">
            <v>6</v>
          </cell>
        </row>
        <row r="1694">
          <cell r="C1694">
            <v>1</v>
          </cell>
          <cell r="D1694">
            <v>2</v>
          </cell>
        </row>
        <row r="1695">
          <cell r="C1695">
            <v>0</v>
          </cell>
          <cell r="D1695">
            <v>0</v>
          </cell>
        </row>
        <row r="1701">
          <cell r="C1701">
            <v>116</v>
          </cell>
          <cell r="D1701">
            <v>107</v>
          </cell>
        </row>
        <row r="1702">
          <cell r="C1702">
            <v>93</v>
          </cell>
          <cell r="D1702">
            <v>100</v>
          </cell>
        </row>
        <row r="1703">
          <cell r="C1703">
            <v>79</v>
          </cell>
          <cell r="D1703">
            <v>83</v>
          </cell>
        </row>
        <row r="1704">
          <cell r="C1704">
            <v>76</v>
          </cell>
          <cell r="D1704">
            <v>59</v>
          </cell>
        </row>
        <row r="1705">
          <cell r="C1705">
            <v>77</v>
          </cell>
          <cell r="D1705">
            <v>65</v>
          </cell>
        </row>
        <row r="1706">
          <cell r="C1706">
            <v>93</v>
          </cell>
          <cell r="D1706">
            <v>78</v>
          </cell>
        </row>
        <row r="1707">
          <cell r="C1707">
            <v>136</v>
          </cell>
          <cell r="D1707">
            <v>134</v>
          </cell>
        </row>
        <row r="1708">
          <cell r="C1708">
            <v>142</v>
          </cell>
          <cell r="D1708">
            <v>145</v>
          </cell>
        </row>
        <row r="1709">
          <cell r="C1709">
            <v>122</v>
          </cell>
          <cell r="D1709">
            <v>120</v>
          </cell>
        </row>
        <row r="1710">
          <cell r="C1710">
            <v>95</v>
          </cell>
          <cell r="D1710">
            <v>80</v>
          </cell>
        </row>
        <row r="1711">
          <cell r="C1711">
            <v>81</v>
          </cell>
          <cell r="D1711">
            <v>83</v>
          </cell>
        </row>
        <row r="1712">
          <cell r="C1712">
            <v>81</v>
          </cell>
          <cell r="D1712">
            <v>83</v>
          </cell>
        </row>
        <row r="1713">
          <cell r="C1713">
            <v>71</v>
          </cell>
          <cell r="D1713">
            <v>58</v>
          </cell>
        </row>
        <row r="1714">
          <cell r="C1714">
            <v>75</v>
          </cell>
          <cell r="D1714">
            <v>84</v>
          </cell>
        </row>
        <row r="1715">
          <cell r="C1715">
            <v>58</v>
          </cell>
          <cell r="D1715">
            <v>44</v>
          </cell>
        </row>
        <row r="1716">
          <cell r="C1716">
            <v>43</v>
          </cell>
          <cell r="D1716">
            <v>64</v>
          </cell>
        </row>
        <row r="1717">
          <cell r="C1717">
            <v>32</v>
          </cell>
          <cell r="D1717">
            <v>38</v>
          </cell>
        </row>
        <row r="1718">
          <cell r="C1718">
            <v>17</v>
          </cell>
          <cell r="D1718">
            <v>29</v>
          </cell>
        </row>
        <row r="1719">
          <cell r="C1719">
            <v>6</v>
          </cell>
          <cell r="D1719">
            <v>16</v>
          </cell>
        </row>
        <row r="1720">
          <cell r="C1720">
            <v>2</v>
          </cell>
          <cell r="D1720">
            <v>2</v>
          </cell>
        </row>
        <row r="1721">
          <cell r="C1721">
            <v>0</v>
          </cell>
          <cell r="D1721">
            <v>0</v>
          </cell>
        </row>
        <row r="1726">
          <cell r="C1726">
            <v>49</v>
          </cell>
          <cell r="D1726">
            <v>44</v>
          </cell>
        </row>
        <row r="1727">
          <cell r="C1727">
            <v>44</v>
          </cell>
          <cell r="D1727">
            <v>56</v>
          </cell>
        </row>
        <row r="1728">
          <cell r="C1728">
            <v>37</v>
          </cell>
          <cell r="D1728">
            <v>41</v>
          </cell>
        </row>
        <row r="1729">
          <cell r="C1729">
            <v>41</v>
          </cell>
          <cell r="D1729">
            <v>35</v>
          </cell>
        </row>
        <row r="1730">
          <cell r="C1730">
            <v>37</v>
          </cell>
          <cell r="D1730">
            <v>35</v>
          </cell>
        </row>
        <row r="1731">
          <cell r="C1731">
            <v>38</v>
          </cell>
          <cell r="D1731">
            <v>37</v>
          </cell>
        </row>
        <row r="1732">
          <cell r="C1732">
            <v>48</v>
          </cell>
          <cell r="D1732">
            <v>48</v>
          </cell>
        </row>
        <row r="1733">
          <cell r="C1733">
            <v>62</v>
          </cell>
          <cell r="D1733">
            <v>69</v>
          </cell>
        </row>
        <row r="1734">
          <cell r="C1734">
            <v>63</v>
          </cell>
          <cell r="D1734">
            <v>47</v>
          </cell>
        </row>
        <row r="1735">
          <cell r="C1735">
            <v>48</v>
          </cell>
          <cell r="D1735">
            <v>38</v>
          </cell>
        </row>
        <row r="1736">
          <cell r="C1736">
            <v>45</v>
          </cell>
          <cell r="D1736">
            <v>42</v>
          </cell>
        </row>
        <row r="1737">
          <cell r="C1737">
            <v>37</v>
          </cell>
          <cell r="D1737">
            <v>39</v>
          </cell>
        </row>
        <row r="1738">
          <cell r="C1738">
            <v>50</v>
          </cell>
          <cell r="D1738">
            <v>52</v>
          </cell>
        </row>
        <row r="1739">
          <cell r="C1739">
            <v>58</v>
          </cell>
          <cell r="D1739">
            <v>44</v>
          </cell>
        </row>
        <row r="1740">
          <cell r="C1740">
            <v>41</v>
          </cell>
          <cell r="D1740">
            <v>34</v>
          </cell>
        </row>
        <row r="1741">
          <cell r="C1741">
            <v>26</v>
          </cell>
          <cell r="D1741">
            <v>36</v>
          </cell>
        </row>
        <row r="1742">
          <cell r="C1742">
            <v>24</v>
          </cell>
          <cell r="D1742">
            <v>35</v>
          </cell>
        </row>
        <row r="1743">
          <cell r="C1743">
            <v>13</v>
          </cell>
          <cell r="D1743">
            <v>24</v>
          </cell>
        </row>
        <row r="1744">
          <cell r="C1744">
            <v>9</v>
          </cell>
          <cell r="D1744">
            <v>13</v>
          </cell>
        </row>
        <row r="1745">
          <cell r="C1745">
            <v>1</v>
          </cell>
          <cell r="D1745">
            <v>7</v>
          </cell>
        </row>
        <row r="1746">
          <cell r="C1746">
            <v>0</v>
          </cell>
          <cell r="D1746">
            <v>1</v>
          </cell>
        </row>
        <row r="1751">
          <cell r="C1751">
            <v>30</v>
          </cell>
          <cell r="D1751">
            <v>35</v>
          </cell>
        </row>
        <row r="1752">
          <cell r="C1752">
            <v>24</v>
          </cell>
          <cell r="D1752">
            <v>26</v>
          </cell>
        </row>
        <row r="1753">
          <cell r="C1753">
            <v>24</v>
          </cell>
          <cell r="D1753">
            <v>22</v>
          </cell>
        </row>
        <row r="1754">
          <cell r="C1754">
            <v>31</v>
          </cell>
          <cell r="D1754">
            <v>23</v>
          </cell>
        </row>
        <row r="1755">
          <cell r="C1755">
            <v>45</v>
          </cell>
          <cell r="D1755">
            <v>37</v>
          </cell>
        </row>
        <row r="1756">
          <cell r="C1756">
            <v>45</v>
          </cell>
          <cell r="D1756">
            <v>34</v>
          </cell>
        </row>
        <row r="1757">
          <cell r="C1757">
            <v>46</v>
          </cell>
          <cell r="D1757">
            <v>41</v>
          </cell>
        </row>
        <row r="1758">
          <cell r="C1758">
            <v>46</v>
          </cell>
          <cell r="D1758">
            <v>35</v>
          </cell>
        </row>
        <row r="1759">
          <cell r="C1759">
            <v>51</v>
          </cell>
          <cell r="D1759">
            <v>37</v>
          </cell>
        </row>
        <row r="1760">
          <cell r="C1760">
            <v>48</v>
          </cell>
          <cell r="D1760">
            <v>50</v>
          </cell>
        </row>
        <row r="1761">
          <cell r="C1761">
            <v>56</v>
          </cell>
          <cell r="D1761">
            <v>46</v>
          </cell>
        </row>
        <row r="1762">
          <cell r="C1762">
            <v>45</v>
          </cell>
          <cell r="D1762">
            <v>48</v>
          </cell>
        </row>
        <row r="1763">
          <cell r="C1763">
            <v>38</v>
          </cell>
          <cell r="D1763">
            <v>45</v>
          </cell>
        </row>
        <row r="1764">
          <cell r="C1764">
            <v>58</v>
          </cell>
          <cell r="D1764">
            <v>54</v>
          </cell>
        </row>
        <row r="1765">
          <cell r="C1765">
            <v>36</v>
          </cell>
          <cell r="D1765">
            <v>37</v>
          </cell>
        </row>
        <row r="1766">
          <cell r="C1766">
            <v>29</v>
          </cell>
          <cell r="D1766">
            <v>45</v>
          </cell>
        </row>
        <row r="1767">
          <cell r="C1767">
            <v>32</v>
          </cell>
          <cell r="D1767">
            <v>52</v>
          </cell>
        </row>
        <row r="1768">
          <cell r="C1768">
            <v>28</v>
          </cell>
          <cell r="D1768">
            <v>22</v>
          </cell>
        </row>
        <row r="1769">
          <cell r="C1769">
            <v>8</v>
          </cell>
          <cell r="D1769">
            <v>20</v>
          </cell>
        </row>
        <row r="1770">
          <cell r="C1770">
            <v>1</v>
          </cell>
          <cell r="D1770">
            <v>5</v>
          </cell>
        </row>
        <row r="1771">
          <cell r="C1771">
            <v>0</v>
          </cell>
          <cell r="D1771">
            <v>0</v>
          </cell>
        </row>
        <row r="1776">
          <cell r="C1776">
            <v>16</v>
          </cell>
          <cell r="D1776">
            <v>22</v>
          </cell>
        </row>
        <row r="1777">
          <cell r="C1777">
            <v>33</v>
          </cell>
          <cell r="D1777">
            <v>36</v>
          </cell>
        </row>
        <row r="1778">
          <cell r="C1778">
            <v>41</v>
          </cell>
          <cell r="D1778">
            <v>38</v>
          </cell>
        </row>
        <row r="1779">
          <cell r="C1779">
            <v>34</v>
          </cell>
          <cell r="D1779">
            <v>34</v>
          </cell>
        </row>
        <row r="1780">
          <cell r="C1780">
            <v>24</v>
          </cell>
          <cell r="D1780">
            <v>22</v>
          </cell>
        </row>
        <row r="1781">
          <cell r="C1781">
            <v>21</v>
          </cell>
          <cell r="D1781">
            <v>17</v>
          </cell>
        </row>
        <row r="1782">
          <cell r="C1782">
            <v>23</v>
          </cell>
          <cell r="D1782">
            <v>18</v>
          </cell>
        </row>
        <row r="1783">
          <cell r="C1783">
            <v>28</v>
          </cell>
          <cell r="D1783">
            <v>28</v>
          </cell>
        </row>
        <row r="1784">
          <cell r="C1784">
            <v>53</v>
          </cell>
          <cell r="D1784">
            <v>65</v>
          </cell>
        </row>
        <row r="1785">
          <cell r="C1785">
            <v>46</v>
          </cell>
          <cell r="D1785">
            <v>54</v>
          </cell>
        </row>
        <row r="1786">
          <cell r="C1786">
            <v>44</v>
          </cell>
          <cell r="D1786">
            <v>41</v>
          </cell>
        </row>
        <row r="1787">
          <cell r="C1787">
            <v>36</v>
          </cell>
          <cell r="D1787">
            <v>23</v>
          </cell>
        </row>
        <row r="1788">
          <cell r="C1788">
            <v>24</v>
          </cell>
          <cell r="D1788">
            <v>29</v>
          </cell>
        </row>
        <row r="1789">
          <cell r="C1789">
            <v>36</v>
          </cell>
          <cell r="D1789">
            <v>47</v>
          </cell>
        </row>
        <row r="1790">
          <cell r="C1790">
            <v>33</v>
          </cell>
          <cell r="D1790">
            <v>38</v>
          </cell>
        </row>
        <row r="1791">
          <cell r="C1791">
            <v>30</v>
          </cell>
          <cell r="D1791">
            <v>15</v>
          </cell>
        </row>
        <row r="1792">
          <cell r="C1792">
            <v>11</v>
          </cell>
          <cell r="D1792">
            <v>14</v>
          </cell>
        </row>
        <row r="1793">
          <cell r="C1793">
            <v>6</v>
          </cell>
          <cell r="D1793">
            <v>11</v>
          </cell>
        </row>
        <row r="1794">
          <cell r="C1794">
            <v>5</v>
          </cell>
          <cell r="D1794">
            <v>11</v>
          </cell>
        </row>
        <row r="1795">
          <cell r="C1795">
            <v>1</v>
          </cell>
          <cell r="D1795">
            <v>1</v>
          </cell>
        </row>
        <row r="1796">
          <cell r="C1796">
            <v>0</v>
          </cell>
          <cell r="D1796">
            <v>0</v>
          </cell>
        </row>
        <row r="1801">
          <cell r="C1801">
            <v>6</v>
          </cell>
          <cell r="D1801">
            <v>5</v>
          </cell>
        </row>
        <row r="1802">
          <cell r="C1802">
            <v>9</v>
          </cell>
          <cell r="D1802">
            <v>8</v>
          </cell>
        </row>
        <row r="1803">
          <cell r="C1803">
            <v>7</v>
          </cell>
          <cell r="D1803">
            <v>5</v>
          </cell>
        </row>
        <row r="1804">
          <cell r="C1804">
            <v>3</v>
          </cell>
          <cell r="D1804">
            <v>5</v>
          </cell>
        </row>
        <row r="1805">
          <cell r="C1805">
            <v>7</v>
          </cell>
          <cell r="D1805">
            <v>5</v>
          </cell>
        </row>
        <row r="1806">
          <cell r="C1806">
            <v>4</v>
          </cell>
          <cell r="D1806">
            <v>8</v>
          </cell>
        </row>
        <row r="1807">
          <cell r="C1807">
            <v>7</v>
          </cell>
          <cell r="D1807">
            <v>1</v>
          </cell>
        </row>
        <row r="1808">
          <cell r="C1808">
            <v>13</v>
          </cell>
          <cell r="D1808">
            <v>15</v>
          </cell>
        </row>
        <row r="1809">
          <cell r="C1809">
            <v>6</v>
          </cell>
          <cell r="D1809">
            <v>4</v>
          </cell>
        </row>
        <row r="1810">
          <cell r="C1810">
            <v>5</v>
          </cell>
          <cell r="D1810">
            <v>9</v>
          </cell>
        </row>
        <row r="1811">
          <cell r="C1811">
            <v>12</v>
          </cell>
          <cell r="D1811">
            <v>8</v>
          </cell>
        </row>
        <row r="1812">
          <cell r="C1812">
            <v>10</v>
          </cell>
          <cell r="D1812">
            <v>6</v>
          </cell>
        </row>
        <row r="1813">
          <cell r="C1813">
            <v>7</v>
          </cell>
          <cell r="D1813">
            <v>6</v>
          </cell>
        </row>
        <row r="1814">
          <cell r="C1814">
            <v>8</v>
          </cell>
          <cell r="D1814">
            <v>12</v>
          </cell>
        </row>
        <row r="1815">
          <cell r="C1815">
            <v>9</v>
          </cell>
          <cell r="D1815">
            <v>8</v>
          </cell>
        </row>
        <row r="1816">
          <cell r="C1816">
            <v>5</v>
          </cell>
          <cell r="D1816">
            <v>8</v>
          </cell>
        </row>
        <row r="1817">
          <cell r="C1817">
            <v>10</v>
          </cell>
          <cell r="D1817">
            <v>8</v>
          </cell>
        </row>
        <row r="1818">
          <cell r="C1818">
            <v>4</v>
          </cell>
          <cell r="D1818">
            <v>5</v>
          </cell>
        </row>
        <row r="1819">
          <cell r="C1819">
            <v>2</v>
          </cell>
          <cell r="D1819">
            <v>2</v>
          </cell>
        </row>
        <row r="1820">
          <cell r="C1820">
            <v>0</v>
          </cell>
          <cell r="D1820">
            <v>1</v>
          </cell>
        </row>
        <row r="1821">
          <cell r="C1821">
            <v>0</v>
          </cell>
          <cell r="D1821">
            <v>0</v>
          </cell>
        </row>
        <row r="1827">
          <cell r="C1827">
            <v>3</v>
          </cell>
          <cell r="D1827">
            <v>5</v>
          </cell>
        </row>
        <row r="1828">
          <cell r="C1828">
            <v>5</v>
          </cell>
          <cell r="D1828">
            <v>6</v>
          </cell>
        </row>
        <row r="1829">
          <cell r="C1829">
            <v>7</v>
          </cell>
          <cell r="D1829">
            <v>4</v>
          </cell>
        </row>
        <row r="1830">
          <cell r="C1830">
            <v>9</v>
          </cell>
          <cell r="D1830">
            <v>5</v>
          </cell>
        </row>
        <row r="1831">
          <cell r="C1831">
            <v>5</v>
          </cell>
          <cell r="D1831">
            <v>4</v>
          </cell>
        </row>
        <row r="1832">
          <cell r="C1832">
            <v>7</v>
          </cell>
          <cell r="D1832">
            <v>4</v>
          </cell>
        </row>
        <row r="1833">
          <cell r="C1833">
            <v>5</v>
          </cell>
          <cell r="D1833">
            <v>7</v>
          </cell>
        </row>
        <row r="1834">
          <cell r="C1834">
            <v>8</v>
          </cell>
          <cell r="D1834">
            <v>11</v>
          </cell>
        </row>
        <row r="1835">
          <cell r="C1835">
            <v>6</v>
          </cell>
          <cell r="D1835">
            <v>2</v>
          </cell>
        </row>
        <row r="1836">
          <cell r="C1836">
            <v>9</v>
          </cell>
          <cell r="D1836">
            <v>6</v>
          </cell>
        </row>
        <row r="1837">
          <cell r="C1837">
            <v>7</v>
          </cell>
          <cell r="D1837">
            <v>8</v>
          </cell>
        </row>
        <row r="1838">
          <cell r="C1838">
            <v>13</v>
          </cell>
          <cell r="D1838">
            <v>5</v>
          </cell>
        </row>
        <row r="1839">
          <cell r="C1839">
            <v>7</v>
          </cell>
          <cell r="D1839">
            <v>10</v>
          </cell>
        </row>
        <row r="1840">
          <cell r="C1840">
            <v>12</v>
          </cell>
          <cell r="D1840">
            <v>11</v>
          </cell>
        </row>
        <row r="1841">
          <cell r="C1841">
            <v>9</v>
          </cell>
          <cell r="D1841">
            <v>10</v>
          </cell>
        </row>
        <row r="1842">
          <cell r="C1842">
            <v>9</v>
          </cell>
          <cell r="D1842">
            <v>11</v>
          </cell>
        </row>
        <row r="1843">
          <cell r="C1843">
            <v>8</v>
          </cell>
          <cell r="D1843">
            <v>8</v>
          </cell>
        </row>
        <row r="1844">
          <cell r="C1844">
            <v>5</v>
          </cell>
          <cell r="D1844">
            <v>5</v>
          </cell>
        </row>
        <row r="1845">
          <cell r="C1845">
            <v>3</v>
          </cell>
          <cell r="D1845">
            <v>1</v>
          </cell>
        </row>
        <row r="1846">
          <cell r="C1846">
            <v>0</v>
          </cell>
          <cell r="D1846">
            <v>1</v>
          </cell>
        </row>
        <row r="1847">
          <cell r="C1847">
            <v>0</v>
          </cell>
          <cell r="D1847">
            <v>0</v>
          </cell>
        </row>
        <row r="1852">
          <cell r="C1852">
            <v>2</v>
          </cell>
          <cell r="D1852">
            <v>0</v>
          </cell>
        </row>
        <row r="1853">
          <cell r="C1853">
            <v>2</v>
          </cell>
          <cell r="D1853">
            <v>3</v>
          </cell>
        </row>
        <row r="1854">
          <cell r="C1854">
            <v>4</v>
          </cell>
          <cell r="D1854">
            <v>4</v>
          </cell>
        </row>
        <row r="1855">
          <cell r="C1855">
            <v>2</v>
          </cell>
          <cell r="D1855">
            <v>1</v>
          </cell>
        </row>
        <row r="1856">
          <cell r="C1856">
            <v>4</v>
          </cell>
          <cell r="D1856">
            <v>4</v>
          </cell>
        </row>
        <row r="1857">
          <cell r="C1857">
            <v>2</v>
          </cell>
          <cell r="D1857">
            <v>0</v>
          </cell>
        </row>
        <row r="1858">
          <cell r="C1858">
            <v>2</v>
          </cell>
          <cell r="D1858">
            <v>4</v>
          </cell>
        </row>
        <row r="1859">
          <cell r="C1859">
            <v>6</v>
          </cell>
          <cell r="D1859">
            <v>3</v>
          </cell>
        </row>
        <row r="1860">
          <cell r="C1860">
            <v>2</v>
          </cell>
          <cell r="D1860">
            <v>3</v>
          </cell>
        </row>
        <row r="1861">
          <cell r="C1861">
            <v>2</v>
          </cell>
          <cell r="D1861">
            <v>7</v>
          </cell>
        </row>
        <row r="1862">
          <cell r="C1862">
            <v>2</v>
          </cell>
          <cell r="D1862">
            <v>3</v>
          </cell>
        </row>
        <row r="1863">
          <cell r="C1863">
            <v>4</v>
          </cell>
          <cell r="D1863">
            <v>4</v>
          </cell>
        </row>
        <row r="1864">
          <cell r="C1864">
            <v>3</v>
          </cell>
          <cell r="D1864">
            <v>6</v>
          </cell>
        </row>
        <row r="1865">
          <cell r="C1865">
            <v>11</v>
          </cell>
          <cell r="D1865">
            <v>4</v>
          </cell>
        </row>
        <row r="1866">
          <cell r="C1866">
            <v>2</v>
          </cell>
          <cell r="D1866">
            <v>2</v>
          </cell>
        </row>
        <row r="1867">
          <cell r="C1867">
            <v>2</v>
          </cell>
          <cell r="D1867">
            <v>7</v>
          </cell>
        </row>
        <row r="1868">
          <cell r="C1868">
            <v>4</v>
          </cell>
          <cell r="D1868">
            <v>2</v>
          </cell>
        </row>
        <row r="1869">
          <cell r="C1869">
            <v>0</v>
          </cell>
          <cell r="D1869">
            <v>1</v>
          </cell>
        </row>
        <row r="1870">
          <cell r="C1870">
            <v>0</v>
          </cell>
          <cell r="D1870">
            <v>0</v>
          </cell>
        </row>
        <row r="1871">
          <cell r="C1871">
            <v>1</v>
          </cell>
          <cell r="D1871">
            <v>0</v>
          </cell>
        </row>
        <row r="1872">
          <cell r="C1872">
            <v>0</v>
          </cell>
          <cell r="D1872">
            <v>0</v>
          </cell>
        </row>
        <row r="1877">
          <cell r="C1877">
            <v>1</v>
          </cell>
          <cell r="D1877">
            <v>1</v>
          </cell>
        </row>
        <row r="1878">
          <cell r="C1878">
            <v>3</v>
          </cell>
          <cell r="D1878">
            <v>0</v>
          </cell>
        </row>
        <row r="1879">
          <cell r="C1879">
            <v>3</v>
          </cell>
          <cell r="D1879">
            <v>1</v>
          </cell>
        </row>
        <row r="1880">
          <cell r="C1880">
            <v>3</v>
          </cell>
          <cell r="D1880">
            <v>5</v>
          </cell>
        </row>
        <row r="1881">
          <cell r="C1881">
            <v>4</v>
          </cell>
          <cell r="D1881">
            <v>2</v>
          </cell>
        </row>
        <row r="1882">
          <cell r="C1882">
            <v>3</v>
          </cell>
          <cell r="D1882">
            <v>2</v>
          </cell>
        </row>
        <row r="1883">
          <cell r="C1883">
            <v>3</v>
          </cell>
          <cell r="D1883">
            <v>4</v>
          </cell>
        </row>
        <row r="1884">
          <cell r="C1884">
            <v>4</v>
          </cell>
          <cell r="D1884">
            <v>2</v>
          </cell>
        </row>
        <row r="1885">
          <cell r="C1885">
            <v>2</v>
          </cell>
          <cell r="D1885">
            <v>5</v>
          </cell>
        </row>
        <row r="1886">
          <cell r="C1886">
            <v>5</v>
          </cell>
          <cell r="D1886">
            <v>6</v>
          </cell>
        </row>
        <row r="1887">
          <cell r="C1887">
            <v>7</v>
          </cell>
          <cell r="D1887">
            <v>4</v>
          </cell>
        </row>
        <row r="1888">
          <cell r="C1888">
            <v>4</v>
          </cell>
          <cell r="D1888">
            <v>2</v>
          </cell>
        </row>
        <row r="1889">
          <cell r="C1889">
            <v>4</v>
          </cell>
          <cell r="D1889">
            <v>11</v>
          </cell>
        </row>
        <row r="1890">
          <cell r="C1890">
            <v>12</v>
          </cell>
          <cell r="D1890">
            <v>7</v>
          </cell>
        </row>
        <row r="1891">
          <cell r="C1891">
            <v>6</v>
          </cell>
          <cell r="D1891">
            <v>5</v>
          </cell>
        </row>
        <row r="1892">
          <cell r="C1892">
            <v>3</v>
          </cell>
          <cell r="D1892">
            <v>5</v>
          </cell>
        </row>
        <row r="1893">
          <cell r="C1893">
            <v>5</v>
          </cell>
          <cell r="D1893">
            <v>4</v>
          </cell>
        </row>
        <row r="1894">
          <cell r="C1894">
            <v>3</v>
          </cell>
          <cell r="D1894">
            <v>9</v>
          </cell>
        </row>
        <row r="1895">
          <cell r="C1895">
            <v>0</v>
          </cell>
          <cell r="D1895">
            <v>3</v>
          </cell>
        </row>
        <row r="1896">
          <cell r="C1896">
            <v>0</v>
          </cell>
          <cell r="D1896">
            <v>0</v>
          </cell>
        </row>
        <row r="1897">
          <cell r="C1897">
            <v>0</v>
          </cell>
          <cell r="D1897">
            <v>0</v>
          </cell>
        </row>
        <row r="1902">
          <cell r="C1902">
            <v>1</v>
          </cell>
          <cell r="D1902">
            <v>2</v>
          </cell>
        </row>
        <row r="1903">
          <cell r="C1903">
            <v>1</v>
          </cell>
          <cell r="D1903">
            <v>1</v>
          </cell>
        </row>
        <row r="1904">
          <cell r="C1904">
            <v>0</v>
          </cell>
          <cell r="D1904">
            <v>0</v>
          </cell>
        </row>
        <row r="1905">
          <cell r="C1905">
            <v>0</v>
          </cell>
          <cell r="D1905">
            <v>0</v>
          </cell>
        </row>
        <row r="1906">
          <cell r="C1906">
            <v>2</v>
          </cell>
          <cell r="D1906">
            <v>3</v>
          </cell>
        </row>
        <row r="1907">
          <cell r="C1907">
            <v>4</v>
          </cell>
          <cell r="D1907">
            <v>2</v>
          </cell>
        </row>
        <row r="1908">
          <cell r="C1908">
            <v>9</v>
          </cell>
          <cell r="D1908">
            <v>10</v>
          </cell>
        </row>
        <row r="1909">
          <cell r="C1909">
            <v>5</v>
          </cell>
          <cell r="D1909">
            <v>2</v>
          </cell>
        </row>
        <row r="1910">
          <cell r="C1910">
            <v>1</v>
          </cell>
          <cell r="D1910">
            <v>1</v>
          </cell>
        </row>
        <row r="1911">
          <cell r="C1911">
            <v>4</v>
          </cell>
          <cell r="D1911">
            <v>3</v>
          </cell>
        </row>
        <row r="1912">
          <cell r="C1912">
            <v>2</v>
          </cell>
          <cell r="D1912">
            <v>4</v>
          </cell>
        </row>
        <row r="1913">
          <cell r="C1913">
            <v>4</v>
          </cell>
          <cell r="D1913">
            <v>12</v>
          </cell>
        </row>
        <row r="1914">
          <cell r="C1914">
            <v>11</v>
          </cell>
          <cell r="D1914">
            <v>8</v>
          </cell>
        </row>
        <row r="1915">
          <cell r="C1915">
            <v>9</v>
          </cell>
          <cell r="D1915">
            <v>4</v>
          </cell>
        </row>
        <row r="1916">
          <cell r="C1916">
            <v>1</v>
          </cell>
          <cell r="D1916">
            <v>4</v>
          </cell>
        </row>
        <row r="1917">
          <cell r="C1917">
            <v>6</v>
          </cell>
          <cell r="D1917">
            <v>4</v>
          </cell>
        </row>
        <row r="1918">
          <cell r="C1918">
            <v>2</v>
          </cell>
          <cell r="D1918">
            <v>7</v>
          </cell>
        </row>
        <row r="1919">
          <cell r="C1919">
            <v>2</v>
          </cell>
          <cell r="D1919">
            <v>4</v>
          </cell>
        </row>
        <row r="1920">
          <cell r="C1920">
            <v>3</v>
          </cell>
          <cell r="D1920">
            <v>3</v>
          </cell>
        </row>
        <row r="1921">
          <cell r="C1921">
            <v>1</v>
          </cell>
          <cell r="D1921">
            <v>0</v>
          </cell>
        </row>
        <row r="1922">
          <cell r="C1922">
            <v>0</v>
          </cell>
          <cell r="D1922">
            <v>0</v>
          </cell>
        </row>
        <row r="1928">
          <cell r="C1928">
            <v>3</v>
          </cell>
          <cell r="D1928">
            <v>4</v>
          </cell>
        </row>
        <row r="1929">
          <cell r="C1929">
            <v>1</v>
          </cell>
          <cell r="D1929">
            <v>4</v>
          </cell>
        </row>
        <row r="1930">
          <cell r="C1930">
            <v>1</v>
          </cell>
          <cell r="D1930">
            <v>1</v>
          </cell>
        </row>
        <row r="1931">
          <cell r="C1931">
            <v>1</v>
          </cell>
          <cell r="D1931">
            <v>0</v>
          </cell>
        </row>
        <row r="1932">
          <cell r="C1932">
            <v>0</v>
          </cell>
          <cell r="D1932">
            <v>3</v>
          </cell>
        </row>
        <row r="1933">
          <cell r="C1933">
            <v>4</v>
          </cell>
          <cell r="D1933">
            <v>2</v>
          </cell>
        </row>
        <row r="1934">
          <cell r="C1934">
            <v>1</v>
          </cell>
          <cell r="D1934">
            <v>2</v>
          </cell>
        </row>
        <row r="1935">
          <cell r="C1935">
            <v>5</v>
          </cell>
          <cell r="D1935">
            <v>5</v>
          </cell>
        </row>
        <row r="1936">
          <cell r="C1936">
            <v>2</v>
          </cell>
          <cell r="D1936">
            <v>0</v>
          </cell>
        </row>
        <row r="1937">
          <cell r="C1937">
            <v>4</v>
          </cell>
          <cell r="D1937">
            <v>2</v>
          </cell>
        </row>
        <row r="1938">
          <cell r="C1938">
            <v>2</v>
          </cell>
          <cell r="D1938">
            <v>4</v>
          </cell>
        </row>
        <row r="1939">
          <cell r="C1939">
            <v>1</v>
          </cell>
          <cell r="D1939">
            <v>2</v>
          </cell>
        </row>
        <row r="1940">
          <cell r="C1940">
            <v>5</v>
          </cell>
          <cell r="D1940">
            <v>2</v>
          </cell>
        </row>
        <row r="1941">
          <cell r="C1941">
            <v>3</v>
          </cell>
          <cell r="D1941">
            <v>4</v>
          </cell>
        </row>
        <row r="1942">
          <cell r="C1942">
            <v>5</v>
          </cell>
          <cell r="D1942">
            <v>4</v>
          </cell>
        </row>
        <row r="1943">
          <cell r="C1943">
            <v>1</v>
          </cell>
          <cell r="D1943">
            <v>1</v>
          </cell>
        </row>
        <row r="1944">
          <cell r="C1944">
            <v>1</v>
          </cell>
          <cell r="D1944">
            <v>4</v>
          </cell>
        </row>
        <row r="1945">
          <cell r="C1945">
            <v>3</v>
          </cell>
          <cell r="D1945">
            <v>3</v>
          </cell>
        </row>
        <row r="1946">
          <cell r="C1946">
            <v>0</v>
          </cell>
          <cell r="D1946">
            <v>1</v>
          </cell>
        </row>
        <row r="1947">
          <cell r="C1947">
            <v>0</v>
          </cell>
          <cell r="D1947">
            <v>2</v>
          </cell>
        </row>
        <row r="1948">
          <cell r="C1948">
            <v>0</v>
          </cell>
          <cell r="D1948">
            <v>0</v>
          </cell>
        </row>
        <row r="1954">
          <cell r="C1954">
            <v>1</v>
          </cell>
          <cell r="D1954">
            <v>6</v>
          </cell>
        </row>
        <row r="1955">
          <cell r="C1955">
            <v>11</v>
          </cell>
          <cell r="D1955">
            <v>6</v>
          </cell>
        </row>
        <row r="1956">
          <cell r="C1956">
            <v>8</v>
          </cell>
          <cell r="D1956">
            <v>8</v>
          </cell>
        </row>
        <row r="1957">
          <cell r="C1957">
            <v>5</v>
          </cell>
          <cell r="D1957">
            <v>12</v>
          </cell>
        </row>
        <row r="1958">
          <cell r="C1958">
            <v>5</v>
          </cell>
          <cell r="D1958">
            <v>3</v>
          </cell>
        </row>
        <row r="1959">
          <cell r="C1959">
            <v>6</v>
          </cell>
          <cell r="D1959">
            <v>6</v>
          </cell>
        </row>
        <row r="1960">
          <cell r="C1960">
            <v>9</v>
          </cell>
          <cell r="D1960">
            <v>6</v>
          </cell>
        </row>
        <row r="1961">
          <cell r="C1961">
            <v>7</v>
          </cell>
          <cell r="D1961">
            <v>8</v>
          </cell>
        </row>
        <row r="1962">
          <cell r="C1962">
            <v>11</v>
          </cell>
          <cell r="D1962">
            <v>10</v>
          </cell>
        </row>
        <row r="1963">
          <cell r="C1963">
            <v>12</v>
          </cell>
          <cell r="D1963">
            <v>11</v>
          </cell>
        </row>
        <row r="1964">
          <cell r="C1964">
            <v>10</v>
          </cell>
          <cell r="D1964">
            <v>9</v>
          </cell>
        </row>
        <row r="1965">
          <cell r="C1965">
            <v>8</v>
          </cell>
          <cell r="D1965">
            <v>2</v>
          </cell>
        </row>
        <row r="1966">
          <cell r="C1966">
            <v>9</v>
          </cell>
          <cell r="D1966">
            <v>12</v>
          </cell>
        </row>
        <row r="1967">
          <cell r="C1967">
            <v>11</v>
          </cell>
          <cell r="D1967">
            <v>15</v>
          </cell>
        </row>
        <row r="1968">
          <cell r="C1968">
            <v>14</v>
          </cell>
          <cell r="D1968">
            <v>11</v>
          </cell>
        </row>
        <row r="1969">
          <cell r="C1969">
            <v>9</v>
          </cell>
          <cell r="D1969">
            <v>6</v>
          </cell>
        </row>
        <row r="1970">
          <cell r="C1970">
            <v>5</v>
          </cell>
          <cell r="D1970">
            <v>7</v>
          </cell>
        </row>
        <row r="1971">
          <cell r="C1971">
            <v>6</v>
          </cell>
          <cell r="D1971">
            <v>10</v>
          </cell>
        </row>
        <row r="1972">
          <cell r="C1972">
            <v>1</v>
          </cell>
          <cell r="D1972">
            <v>4</v>
          </cell>
        </row>
        <row r="1973">
          <cell r="C1973">
            <v>0</v>
          </cell>
          <cell r="D1973">
            <v>2</v>
          </cell>
        </row>
        <row r="1974">
          <cell r="C1974">
            <v>0</v>
          </cell>
          <cell r="D1974">
            <v>0</v>
          </cell>
        </row>
        <row r="1979">
          <cell r="C1979">
            <v>8</v>
          </cell>
          <cell r="D1979">
            <v>7</v>
          </cell>
        </row>
        <row r="1980">
          <cell r="C1980">
            <v>6</v>
          </cell>
          <cell r="D1980">
            <v>7</v>
          </cell>
        </row>
        <row r="1981">
          <cell r="C1981">
            <v>4</v>
          </cell>
          <cell r="D1981">
            <v>5</v>
          </cell>
        </row>
        <row r="1982">
          <cell r="C1982">
            <v>6</v>
          </cell>
          <cell r="D1982">
            <v>7</v>
          </cell>
        </row>
        <row r="1983">
          <cell r="C1983">
            <v>6</v>
          </cell>
          <cell r="D1983">
            <v>9</v>
          </cell>
        </row>
        <row r="1984">
          <cell r="C1984">
            <v>4</v>
          </cell>
          <cell r="D1984">
            <v>3</v>
          </cell>
        </row>
        <row r="1985">
          <cell r="C1985">
            <v>6</v>
          </cell>
          <cell r="D1985">
            <v>8</v>
          </cell>
        </row>
        <row r="1986">
          <cell r="C1986">
            <v>10</v>
          </cell>
          <cell r="D1986">
            <v>10</v>
          </cell>
        </row>
        <row r="1987">
          <cell r="C1987">
            <v>4</v>
          </cell>
          <cell r="D1987">
            <v>5</v>
          </cell>
        </row>
        <row r="1988">
          <cell r="C1988">
            <v>8</v>
          </cell>
          <cell r="D1988">
            <v>11</v>
          </cell>
        </row>
        <row r="1989">
          <cell r="C1989">
            <v>11</v>
          </cell>
          <cell r="D1989">
            <v>9</v>
          </cell>
        </row>
        <row r="1990">
          <cell r="C1990">
            <v>13</v>
          </cell>
          <cell r="D1990">
            <v>9</v>
          </cell>
        </row>
        <row r="1991">
          <cell r="C1991">
            <v>8</v>
          </cell>
          <cell r="D1991">
            <v>8</v>
          </cell>
        </row>
        <row r="1992">
          <cell r="C1992">
            <v>14</v>
          </cell>
          <cell r="D1992">
            <v>11</v>
          </cell>
        </row>
        <row r="1993">
          <cell r="C1993">
            <v>10</v>
          </cell>
          <cell r="D1993">
            <v>11</v>
          </cell>
        </row>
        <row r="1994">
          <cell r="C1994">
            <v>6</v>
          </cell>
          <cell r="D1994">
            <v>5</v>
          </cell>
        </row>
        <row r="1995">
          <cell r="C1995">
            <v>5</v>
          </cell>
          <cell r="D1995">
            <v>7</v>
          </cell>
        </row>
        <row r="1996">
          <cell r="C1996">
            <v>5</v>
          </cell>
          <cell r="D1996">
            <v>11</v>
          </cell>
        </row>
        <row r="1997">
          <cell r="C1997">
            <v>3</v>
          </cell>
          <cell r="D1997">
            <v>3</v>
          </cell>
        </row>
        <row r="1998">
          <cell r="C1998">
            <v>0</v>
          </cell>
          <cell r="D1998">
            <v>0</v>
          </cell>
        </row>
        <row r="1999">
          <cell r="C1999">
            <v>0</v>
          </cell>
          <cell r="D1999">
            <v>0</v>
          </cell>
        </row>
        <row r="2004">
          <cell r="C2004">
            <v>3</v>
          </cell>
          <cell r="D2004">
            <v>3</v>
          </cell>
        </row>
        <row r="2005">
          <cell r="C2005">
            <v>3</v>
          </cell>
          <cell r="D2005">
            <v>4</v>
          </cell>
        </row>
        <row r="2006">
          <cell r="C2006">
            <v>4</v>
          </cell>
          <cell r="D2006">
            <v>3</v>
          </cell>
        </row>
        <row r="2007">
          <cell r="C2007">
            <v>3</v>
          </cell>
          <cell r="D2007">
            <v>7</v>
          </cell>
        </row>
        <row r="2008">
          <cell r="C2008">
            <v>2</v>
          </cell>
          <cell r="D2008">
            <v>7</v>
          </cell>
        </row>
        <row r="2009">
          <cell r="C2009">
            <v>6</v>
          </cell>
          <cell r="D2009">
            <v>5</v>
          </cell>
        </row>
        <row r="2010">
          <cell r="C2010">
            <v>7</v>
          </cell>
          <cell r="D2010">
            <v>6</v>
          </cell>
        </row>
        <row r="2011">
          <cell r="C2011">
            <v>6</v>
          </cell>
          <cell r="D2011">
            <v>6</v>
          </cell>
        </row>
        <row r="2012">
          <cell r="C2012">
            <v>6</v>
          </cell>
          <cell r="D2012">
            <v>4</v>
          </cell>
        </row>
        <row r="2013">
          <cell r="C2013">
            <v>4</v>
          </cell>
          <cell r="D2013">
            <v>2</v>
          </cell>
        </row>
        <row r="2014">
          <cell r="C2014">
            <v>7</v>
          </cell>
          <cell r="D2014">
            <v>10</v>
          </cell>
        </row>
        <row r="2015">
          <cell r="C2015">
            <v>10</v>
          </cell>
          <cell r="D2015">
            <v>9</v>
          </cell>
        </row>
        <row r="2016">
          <cell r="C2016">
            <v>11</v>
          </cell>
          <cell r="D2016">
            <v>10</v>
          </cell>
        </row>
        <row r="2017">
          <cell r="C2017">
            <v>10</v>
          </cell>
          <cell r="D2017">
            <v>7</v>
          </cell>
        </row>
        <row r="2018">
          <cell r="C2018">
            <v>4</v>
          </cell>
          <cell r="D2018">
            <v>2</v>
          </cell>
        </row>
        <row r="2019">
          <cell r="C2019">
            <v>2</v>
          </cell>
          <cell r="D2019">
            <v>11</v>
          </cell>
        </row>
        <row r="2020">
          <cell r="C2020">
            <v>5</v>
          </cell>
          <cell r="D2020">
            <v>8</v>
          </cell>
        </row>
        <row r="2021">
          <cell r="C2021">
            <v>4</v>
          </cell>
          <cell r="D2021">
            <v>4</v>
          </cell>
        </row>
        <row r="2022">
          <cell r="C2022">
            <v>0</v>
          </cell>
          <cell r="D2022">
            <v>2</v>
          </cell>
        </row>
        <row r="2023">
          <cell r="C2023">
            <v>0</v>
          </cell>
          <cell r="D2023">
            <v>0</v>
          </cell>
        </row>
        <row r="2024">
          <cell r="C2024">
            <v>0</v>
          </cell>
          <cell r="D2024">
            <v>0</v>
          </cell>
        </row>
        <row r="2029">
          <cell r="C2029">
            <v>9</v>
          </cell>
          <cell r="D2029">
            <v>16</v>
          </cell>
        </row>
        <row r="2030">
          <cell r="C2030">
            <v>8</v>
          </cell>
          <cell r="D2030">
            <v>10</v>
          </cell>
        </row>
        <row r="2031">
          <cell r="C2031">
            <v>6</v>
          </cell>
          <cell r="D2031">
            <v>7</v>
          </cell>
        </row>
        <row r="2032">
          <cell r="C2032">
            <v>5</v>
          </cell>
          <cell r="D2032">
            <v>4</v>
          </cell>
        </row>
        <row r="2033">
          <cell r="C2033">
            <v>9</v>
          </cell>
          <cell r="D2033">
            <v>4</v>
          </cell>
        </row>
        <row r="2034">
          <cell r="C2034">
            <v>17</v>
          </cell>
          <cell r="D2034">
            <v>13</v>
          </cell>
        </row>
        <row r="2035">
          <cell r="C2035">
            <v>18</v>
          </cell>
          <cell r="D2035">
            <v>22</v>
          </cell>
        </row>
        <row r="2036">
          <cell r="C2036">
            <v>16</v>
          </cell>
          <cell r="D2036">
            <v>17</v>
          </cell>
        </row>
        <row r="2037">
          <cell r="C2037">
            <v>20</v>
          </cell>
          <cell r="D2037">
            <v>16</v>
          </cell>
        </row>
        <row r="2038">
          <cell r="C2038">
            <v>10</v>
          </cell>
          <cell r="D2038">
            <v>7</v>
          </cell>
        </row>
        <row r="2039">
          <cell r="C2039">
            <v>12</v>
          </cell>
          <cell r="D2039">
            <v>6</v>
          </cell>
        </row>
        <row r="2040">
          <cell r="C2040">
            <v>10</v>
          </cell>
          <cell r="D2040">
            <v>10</v>
          </cell>
        </row>
        <row r="2041">
          <cell r="C2041">
            <v>9</v>
          </cell>
          <cell r="D2041">
            <v>14</v>
          </cell>
        </row>
        <row r="2042">
          <cell r="C2042">
            <v>11</v>
          </cell>
          <cell r="D2042">
            <v>15</v>
          </cell>
        </row>
        <row r="2043">
          <cell r="C2043">
            <v>10</v>
          </cell>
          <cell r="D2043">
            <v>15</v>
          </cell>
        </row>
        <row r="2044">
          <cell r="C2044">
            <v>7</v>
          </cell>
          <cell r="D2044">
            <v>3</v>
          </cell>
        </row>
        <row r="2045">
          <cell r="C2045">
            <v>6</v>
          </cell>
          <cell r="D2045">
            <v>8</v>
          </cell>
        </row>
        <row r="2046">
          <cell r="C2046">
            <v>2</v>
          </cell>
          <cell r="D2046">
            <v>3</v>
          </cell>
        </row>
        <row r="2047">
          <cell r="C2047">
            <v>0</v>
          </cell>
          <cell r="D2047">
            <v>2</v>
          </cell>
        </row>
        <row r="2048">
          <cell r="C2048">
            <v>0</v>
          </cell>
          <cell r="D2048">
            <v>0</v>
          </cell>
        </row>
        <row r="2049">
          <cell r="C2049">
            <v>0</v>
          </cell>
          <cell r="D2049">
            <v>0</v>
          </cell>
        </row>
        <row r="2056">
          <cell r="C2056">
            <v>6</v>
          </cell>
          <cell r="D2056">
            <v>6</v>
          </cell>
        </row>
        <row r="2057">
          <cell r="C2057">
            <v>9</v>
          </cell>
          <cell r="D2057">
            <v>7</v>
          </cell>
        </row>
        <row r="2058">
          <cell r="C2058">
            <v>4</v>
          </cell>
          <cell r="D2058">
            <v>4</v>
          </cell>
        </row>
        <row r="2059">
          <cell r="C2059">
            <v>9</v>
          </cell>
          <cell r="D2059">
            <v>9</v>
          </cell>
        </row>
        <row r="2060">
          <cell r="C2060">
            <v>9</v>
          </cell>
          <cell r="D2060">
            <v>2</v>
          </cell>
        </row>
        <row r="2061">
          <cell r="C2061">
            <v>9</v>
          </cell>
          <cell r="D2061">
            <v>5</v>
          </cell>
        </row>
        <row r="2062">
          <cell r="C2062">
            <v>8</v>
          </cell>
          <cell r="D2062">
            <v>3</v>
          </cell>
        </row>
        <row r="2063">
          <cell r="C2063">
            <v>7</v>
          </cell>
          <cell r="D2063">
            <v>9</v>
          </cell>
        </row>
        <row r="2064">
          <cell r="C2064">
            <v>7</v>
          </cell>
          <cell r="D2064">
            <v>9</v>
          </cell>
        </row>
        <row r="2065">
          <cell r="C2065">
            <v>9</v>
          </cell>
          <cell r="D2065">
            <v>7</v>
          </cell>
        </row>
        <row r="2066">
          <cell r="C2066">
            <v>8</v>
          </cell>
          <cell r="D2066">
            <v>10</v>
          </cell>
        </row>
        <row r="2067">
          <cell r="C2067">
            <v>8</v>
          </cell>
          <cell r="D2067">
            <v>4</v>
          </cell>
        </row>
        <row r="2068">
          <cell r="C2068">
            <v>2</v>
          </cell>
          <cell r="D2068">
            <v>8</v>
          </cell>
        </row>
        <row r="2069">
          <cell r="C2069">
            <v>13</v>
          </cell>
          <cell r="D2069">
            <v>9</v>
          </cell>
        </row>
        <row r="2070">
          <cell r="C2070">
            <v>12</v>
          </cell>
          <cell r="D2070">
            <v>8</v>
          </cell>
        </row>
        <row r="2071">
          <cell r="C2071">
            <v>2</v>
          </cell>
          <cell r="D2071">
            <v>2</v>
          </cell>
        </row>
        <row r="2072">
          <cell r="C2072">
            <v>2</v>
          </cell>
          <cell r="D2072">
            <v>6</v>
          </cell>
        </row>
        <row r="2073">
          <cell r="C2073">
            <v>1</v>
          </cell>
          <cell r="D2073">
            <v>2</v>
          </cell>
        </row>
        <row r="2074">
          <cell r="C2074">
            <v>1</v>
          </cell>
          <cell r="D2074">
            <v>3</v>
          </cell>
        </row>
        <row r="2075">
          <cell r="C2075">
            <v>0</v>
          </cell>
          <cell r="D2075">
            <v>1</v>
          </cell>
        </row>
        <row r="2076">
          <cell r="C2076">
            <v>0</v>
          </cell>
          <cell r="D2076">
            <v>0</v>
          </cell>
        </row>
        <row r="2082">
          <cell r="C2082">
            <v>8</v>
          </cell>
          <cell r="D2082">
            <v>0</v>
          </cell>
        </row>
        <row r="2083">
          <cell r="C2083">
            <v>7</v>
          </cell>
          <cell r="D2083">
            <v>9</v>
          </cell>
        </row>
        <row r="2084">
          <cell r="C2084">
            <v>8</v>
          </cell>
          <cell r="D2084">
            <v>10</v>
          </cell>
        </row>
        <row r="2085">
          <cell r="C2085">
            <v>9</v>
          </cell>
          <cell r="D2085">
            <v>11</v>
          </cell>
        </row>
        <row r="2086">
          <cell r="C2086">
            <v>4</v>
          </cell>
          <cell r="D2086">
            <v>6</v>
          </cell>
        </row>
        <row r="2087">
          <cell r="C2087">
            <v>6</v>
          </cell>
          <cell r="D2087">
            <v>6</v>
          </cell>
        </row>
        <row r="2088">
          <cell r="C2088">
            <v>4</v>
          </cell>
          <cell r="D2088">
            <v>3</v>
          </cell>
        </row>
        <row r="2089">
          <cell r="C2089">
            <v>13</v>
          </cell>
          <cell r="D2089">
            <v>11</v>
          </cell>
        </row>
        <row r="2090">
          <cell r="C2090">
            <v>8</v>
          </cell>
          <cell r="D2090">
            <v>13</v>
          </cell>
        </row>
        <row r="2091">
          <cell r="C2091">
            <v>9</v>
          </cell>
          <cell r="D2091">
            <v>7</v>
          </cell>
        </row>
        <row r="2092">
          <cell r="C2092">
            <v>7</v>
          </cell>
          <cell r="D2092">
            <v>5</v>
          </cell>
        </row>
        <row r="2093">
          <cell r="C2093">
            <v>4</v>
          </cell>
          <cell r="D2093">
            <v>4</v>
          </cell>
        </row>
        <row r="2094">
          <cell r="C2094">
            <v>6</v>
          </cell>
          <cell r="D2094">
            <v>6</v>
          </cell>
        </row>
        <row r="2095">
          <cell r="C2095">
            <v>14</v>
          </cell>
          <cell r="D2095">
            <v>12</v>
          </cell>
        </row>
        <row r="2096">
          <cell r="C2096">
            <v>6</v>
          </cell>
          <cell r="D2096">
            <v>5</v>
          </cell>
        </row>
        <row r="2097">
          <cell r="C2097">
            <v>8</v>
          </cell>
          <cell r="D2097">
            <v>4</v>
          </cell>
        </row>
        <row r="2098">
          <cell r="C2098">
            <v>5</v>
          </cell>
          <cell r="D2098">
            <v>3</v>
          </cell>
        </row>
        <row r="2099">
          <cell r="C2099">
            <v>0</v>
          </cell>
          <cell r="D2099">
            <v>5</v>
          </cell>
        </row>
        <row r="2100">
          <cell r="C2100">
            <v>1</v>
          </cell>
          <cell r="D2100">
            <v>6</v>
          </cell>
        </row>
        <row r="2101">
          <cell r="C2101">
            <v>0</v>
          </cell>
          <cell r="D2101">
            <v>1</v>
          </cell>
        </row>
        <row r="2102">
          <cell r="C2102">
            <v>0</v>
          </cell>
          <cell r="D2102">
            <v>0</v>
          </cell>
        </row>
        <row r="2107">
          <cell r="C2107">
            <v>0</v>
          </cell>
          <cell r="D2107">
            <v>0</v>
          </cell>
        </row>
        <row r="2108">
          <cell r="C2108">
            <v>2</v>
          </cell>
          <cell r="D2108">
            <v>3</v>
          </cell>
        </row>
        <row r="2109">
          <cell r="C2109">
            <v>2</v>
          </cell>
          <cell r="D2109">
            <v>1</v>
          </cell>
        </row>
        <row r="2110">
          <cell r="C2110">
            <v>1</v>
          </cell>
          <cell r="D2110">
            <v>2</v>
          </cell>
        </row>
        <row r="2111">
          <cell r="C2111">
            <v>1</v>
          </cell>
          <cell r="D2111">
            <v>3</v>
          </cell>
        </row>
        <row r="2112">
          <cell r="C2112">
            <v>2</v>
          </cell>
          <cell r="D2112">
            <v>1</v>
          </cell>
        </row>
        <row r="2113">
          <cell r="C2113">
            <v>2</v>
          </cell>
          <cell r="D2113">
            <v>0</v>
          </cell>
        </row>
        <row r="2114">
          <cell r="C2114">
            <v>4</v>
          </cell>
          <cell r="D2114">
            <v>3</v>
          </cell>
        </row>
        <row r="2115">
          <cell r="C2115">
            <v>4</v>
          </cell>
          <cell r="D2115">
            <v>7</v>
          </cell>
        </row>
        <row r="2116">
          <cell r="C2116">
            <v>2</v>
          </cell>
          <cell r="D2116">
            <v>2</v>
          </cell>
        </row>
        <row r="2117">
          <cell r="C2117">
            <v>2</v>
          </cell>
          <cell r="D2117">
            <v>0</v>
          </cell>
        </row>
        <row r="2118">
          <cell r="C2118">
            <v>2</v>
          </cell>
          <cell r="D2118">
            <v>1</v>
          </cell>
        </row>
        <row r="2119">
          <cell r="C2119">
            <v>2</v>
          </cell>
          <cell r="D2119">
            <v>5</v>
          </cell>
        </row>
        <row r="2120">
          <cell r="C2120">
            <v>8</v>
          </cell>
          <cell r="D2120">
            <v>9</v>
          </cell>
        </row>
        <row r="2121">
          <cell r="C2121">
            <v>4</v>
          </cell>
          <cell r="D2121">
            <v>5</v>
          </cell>
        </row>
        <row r="2122">
          <cell r="C2122">
            <v>2</v>
          </cell>
          <cell r="D2122">
            <v>2</v>
          </cell>
        </row>
        <row r="2123">
          <cell r="C2123">
            <v>2</v>
          </cell>
          <cell r="D2123">
            <v>3</v>
          </cell>
        </row>
        <row r="2124">
          <cell r="C2124">
            <v>1</v>
          </cell>
          <cell r="D2124">
            <v>4</v>
          </cell>
        </row>
        <row r="2125">
          <cell r="C2125">
            <v>2</v>
          </cell>
          <cell r="D2125">
            <v>1</v>
          </cell>
        </row>
        <row r="2126">
          <cell r="C2126">
            <v>0</v>
          </cell>
          <cell r="D2126">
            <v>2</v>
          </cell>
        </row>
        <row r="2127">
          <cell r="C2127">
            <v>0</v>
          </cell>
          <cell r="D2127">
            <v>1</v>
          </cell>
        </row>
        <row r="2132">
          <cell r="C2132">
            <v>4</v>
          </cell>
          <cell r="D2132">
            <v>3</v>
          </cell>
        </row>
        <row r="2133">
          <cell r="C2133">
            <v>6</v>
          </cell>
          <cell r="D2133">
            <v>3</v>
          </cell>
        </row>
        <row r="2134">
          <cell r="C2134">
            <v>3</v>
          </cell>
          <cell r="D2134">
            <v>1</v>
          </cell>
        </row>
        <row r="2135">
          <cell r="C2135">
            <v>0</v>
          </cell>
          <cell r="D2135">
            <v>0</v>
          </cell>
        </row>
        <row r="2136">
          <cell r="C2136">
            <v>1</v>
          </cell>
          <cell r="D2136">
            <v>1</v>
          </cell>
        </row>
        <row r="2137">
          <cell r="C2137">
            <v>1</v>
          </cell>
          <cell r="D2137">
            <v>2</v>
          </cell>
        </row>
        <row r="2138">
          <cell r="C2138">
            <v>2</v>
          </cell>
          <cell r="D2138">
            <v>1</v>
          </cell>
        </row>
        <row r="2139">
          <cell r="C2139">
            <v>7</v>
          </cell>
          <cell r="D2139">
            <v>9</v>
          </cell>
        </row>
        <row r="2140">
          <cell r="C2140">
            <v>4</v>
          </cell>
          <cell r="D2140">
            <v>5</v>
          </cell>
        </row>
        <row r="2141">
          <cell r="C2141">
            <v>1</v>
          </cell>
          <cell r="D2141">
            <v>0</v>
          </cell>
        </row>
        <row r="2142">
          <cell r="C2142">
            <v>2</v>
          </cell>
          <cell r="D2142">
            <v>4</v>
          </cell>
        </row>
        <row r="2143">
          <cell r="C2143">
            <v>3</v>
          </cell>
          <cell r="D2143">
            <v>3</v>
          </cell>
        </row>
        <row r="2144">
          <cell r="C2144">
            <v>3</v>
          </cell>
          <cell r="D2144">
            <v>4</v>
          </cell>
        </row>
        <row r="2145">
          <cell r="C2145">
            <v>8</v>
          </cell>
          <cell r="D2145">
            <v>7</v>
          </cell>
        </row>
        <row r="2146">
          <cell r="C2146">
            <v>3</v>
          </cell>
          <cell r="D2146">
            <v>2</v>
          </cell>
        </row>
        <row r="2147">
          <cell r="C2147">
            <v>1</v>
          </cell>
          <cell r="D2147">
            <v>4</v>
          </cell>
        </row>
        <row r="2148">
          <cell r="C2148">
            <v>2</v>
          </cell>
          <cell r="D2148">
            <v>2</v>
          </cell>
        </row>
        <row r="2149">
          <cell r="C2149">
            <v>3</v>
          </cell>
          <cell r="D2149">
            <v>2</v>
          </cell>
        </row>
        <row r="2150">
          <cell r="C2150">
            <v>0</v>
          </cell>
          <cell r="D2150">
            <v>1</v>
          </cell>
        </row>
        <row r="2151">
          <cell r="C2151">
            <v>0</v>
          </cell>
          <cell r="D2151">
            <v>0</v>
          </cell>
        </row>
        <row r="2152">
          <cell r="C2152">
            <v>0</v>
          </cell>
          <cell r="D2152">
            <v>0</v>
          </cell>
        </row>
        <row r="2157">
          <cell r="C2157">
            <v>0</v>
          </cell>
          <cell r="D2157">
            <v>0</v>
          </cell>
        </row>
        <row r="2158">
          <cell r="C2158">
            <v>0</v>
          </cell>
          <cell r="D2158">
            <v>0</v>
          </cell>
        </row>
        <row r="2159">
          <cell r="C2159">
            <v>0</v>
          </cell>
          <cell r="D2159">
            <v>0</v>
          </cell>
        </row>
        <row r="2160">
          <cell r="C2160">
            <v>1</v>
          </cell>
          <cell r="D2160">
            <v>0</v>
          </cell>
        </row>
        <row r="2161">
          <cell r="C2161">
            <v>1</v>
          </cell>
          <cell r="D2161">
            <v>0</v>
          </cell>
        </row>
        <row r="2162">
          <cell r="C2162">
            <v>0</v>
          </cell>
          <cell r="D2162">
            <v>0</v>
          </cell>
        </row>
        <row r="2163">
          <cell r="C2163">
            <v>0</v>
          </cell>
          <cell r="D2163">
            <v>0</v>
          </cell>
        </row>
        <row r="2164">
          <cell r="C2164">
            <v>0</v>
          </cell>
          <cell r="D2164">
            <v>0</v>
          </cell>
        </row>
        <row r="2165">
          <cell r="C2165">
            <v>1</v>
          </cell>
          <cell r="D2165">
            <v>0</v>
          </cell>
        </row>
        <row r="2166">
          <cell r="C2166">
            <v>1</v>
          </cell>
          <cell r="D2166">
            <v>1</v>
          </cell>
        </row>
        <row r="2167">
          <cell r="C2167">
            <v>0</v>
          </cell>
          <cell r="D2167">
            <v>1</v>
          </cell>
        </row>
        <row r="2168">
          <cell r="C2168">
            <v>2</v>
          </cell>
          <cell r="D2168">
            <v>2</v>
          </cell>
        </row>
        <row r="2169">
          <cell r="C2169">
            <v>2</v>
          </cell>
          <cell r="D2169">
            <v>0</v>
          </cell>
        </row>
        <row r="2170">
          <cell r="C2170">
            <v>1</v>
          </cell>
          <cell r="D2170">
            <v>0</v>
          </cell>
        </row>
        <row r="2171">
          <cell r="C2171">
            <v>0</v>
          </cell>
          <cell r="D2171">
            <v>0</v>
          </cell>
        </row>
        <row r="2172">
          <cell r="C2172">
            <v>0</v>
          </cell>
          <cell r="D2172">
            <v>0</v>
          </cell>
        </row>
        <row r="2173">
          <cell r="C2173">
            <v>0</v>
          </cell>
          <cell r="D2173">
            <v>0</v>
          </cell>
        </row>
        <row r="2174">
          <cell r="C2174">
            <v>0</v>
          </cell>
          <cell r="D2174">
            <v>1</v>
          </cell>
        </row>
        <row r="2175">
          <cell r="C2175">
            <v>0</v>
          </cell>
          <cell r="D2175">
            <v>0</v>
          </cell>
        </row>
        <row r="2176">
          <cell r="C2176">
            <v>0</v>
          </cell>
          <cell r="D2176">
            <v>0</v>
          </cell>
        </row>
        <row r="2177">
          <cell r="C2177">
            <v>0</v>
          </cell>
          <cell r="D2177">
            <v>0</v>
          </cell>
        </row>
        <row r="2183">
          <cell r="C2183">
            <v>2</v>
          </cell>
          <cell r="D2183">
            <v>1</v>
          </cell>
        </row>
        <row r="2184">
          <cell r="C2184">
            <v>1</v>
          </cell>
          <cell r="D2184">
            <v>5</v>
          </cell>
        </row>
        <row r="2185">
          <cell r="C2185">
            <v>4</v>
          </cell>
          <cell r="D2185">
            <v>4</v>
          </cell>
        </row>
        <row r="2186">
          <cell r="C2186">
            <v>2</v>
          </cell>
          <cell r="D2186">
            <v>5</v>
          </cell>
        </row>
        <row r="2187">
          <cell r="C2187">
            <v>3</v>
          </cell>
          <cell r="D2187">
            <v>1</v>
          </cell>
        </row>
        <row r="2188">
          <cell r="C2188">
            <v>4</v>
          </cell>
          <cell r="D2188">
            <v>2</v>
          </cell>
        </row>
        <row r="2189">
          <cell r="C2189">
            <v>3</v>
          </cell>
          <cell r="D2189">
            <v>1</v>
          </cell>
        </row>
        <row r="2190">
          <cell r="C2190">
            <v>4</v>
          </cell>
          <cell r="D2190">
            <v>3</v>
          </cell>
        </row>
        <row r="2191">
          <cell r="C2191">
            <v>4</v>
          </cell>
          <cell r="D2191">
            <v>5</v>
          </cell>
        </row>
        <row r="2192">
          <cell r="C2192">
            <v>6</v>
          </cell>
          <cell r="D2192">
            <v>4</v>
          </cell>
        </row>
        <row r="2193">
          <cell r="C2193">
            <v>5</v>
          </cell>
          <cell r="D2193">
            <v>5</v>
          </cell>
        </row>
        <row r="2194">
          <cell r="C2194">
            <v>4</v>
          </cell>
          <cell r="D2194">
            <v>5</v>
          </cell>
        </row>
        <row r="2195">
          <cell r="C2195">
            <v>5</v>
          </cell>
          <cell r="D2195">
            <v>4</v>
          </cell>
        </row>
        <row r="2196">
          <cell r="C2196">
            <v>9</v>
          </cell>
          <cell r="D2196">
            <v>6</v>
          </cell>
        </row>
        <row r="2197">
          <cell r="C2197">
            <v>5</v>
          </cell>
          <cell r="D2197">
            <v>3</v>
          </cell>
        </row>
        <row r="2198">
          <cell r="C2198">
            <v>5</v>
          </cell>
          <cell r="D2198">
            <v>9</v>
          </cell>
        </row>
        <row r="2199">
          <cell r="C2199">
            <v>4</v>
          </cell>
          <cell r="D2199">
            <v>3</v>
          </cell>
        </row>
        <row r="2200">
          <cell r="C2200">
            <v>1</v>
          </cell>
          <cell r="D2200">
            <v>4</v>
          </cell>
        </row>
        <row r="2201">
          <cell r="C2201">
            <v>2</v>
          </cell>
          <cell r="D2201">
            <v>1</v>
          </cell>
        </row>
        <row r="2202">
          <cell r="C2202">
            <v>0</v>
          </cell>
          <cell r="D2202">
            <v>1</v>
          </cell>
        </row>
        <row r="2203">
          <cell r="C2203">
            <v>0</v>
          </cell>
          <cell r="D2203">
            <v>0</v>
          </cell>
        </row>
        <row r="2209">
          <cell r="C2209">
            <v>1</v>
          </cell>
          <cell r="D2209">
            <v>1</v>
          </cell>
        </row>
        <row r="2210">
          <cell r="C2210">
            <v>2</v>
          </cell>
          <cell r="D2210">
            <v>3</v>
          </cell>
        </row>
        <row r="2211">
          <cell r="C2211">
            <v>0</v>
          </cell>
          <cell r="D2211">
            <v>0</v>
          </cell>
        </row>
        <row r="2212">
          <cell r="C2212">
            <v>0</v>
          </cell>
          <cell r="D2212">
            <v>0</v>
          </cell>
        </row>
        <row r="2213">
          <cell r="C2213">
            <v>5</v>
          </cell>
          <cell r="D2213">
            <v>1</v>
          </cell>
        </row>
        <row r="2214">
          <cell r="C2214">
            <v>3</v>
          </cell>
          <cell r="D2214">
            <v>3</v>
          </cell>
        </row>
        <row r="2215">
          <cell r="C2215">
            <v>1</v>
          </cell>
          <cell r="D2215">
            <v>2</v>
          </cell>
        </row>
        <row r="2216">
          <cell r="C2216">
            <v>4</v>
          </cell>
          <cell r="D2216">
            <v>3</v>
          </cell>
        </row>
        <row r="2217">
          <cell r="C2217">
            <v>1</v>
          </cell>
          <cell r="D2217">
            <v>2</v>
          </cell>
        </row>
        <row r="2218">
          <cell r="C2218">
            <v>2</v>
          </cell>
          <cell r="D2218">
            <v>1</v>
          </cell>
        </row>
        <row r="2219">
          <cell r="C2219">
            <v>5</v>
          </cell>
          <cell r="D2219">
            <v>4</v>
          </cell>
        </row>
        <row r="2220">
          <cell r="C2220">
            <v>2</v>
          </cell>
          <cell r="D2220">
            <v>5</v>
          </cell>
        </row>
        <row r="2221">
          <cell r="C2221">
            <v>11</v>
          </cell>
          <cell r="D2221">
            <v>4</v>
          </cell>
        </row>
        <row r="2222">
          <cell r="C2222">
            <v>8</v>
          </cell>
          <cell r="D2222">
            <v>3</v>
          </cell>
        </row>
        <row r="2223">
          <cell r="C2223">
            <v>2</v>
          </cell>
          <cell r="D2223">
            <v>3</v>
          </cell>
        </row>
        <row r="2224">
          <cell r="C2224">
            <v>2</v>
          </cell>
          <cell r="D2224">
            <v>5</v>
          </cell>
        </row>
        <row r="2225">
          <cell r="C2225">
            <v>6</v>
          </cell>
          <cell r="D2225">
            <v>9</v>
          </cell>
        </row>
        <row r="2226">
          <cell r="C2226">
            <v>0</v>
          </cell>
          <cell r="D2226">
            <v>2</v>
          </cell>
        </row>
        <row r="2227">
          <cell r="C2227">
            <v>1</v>
          </cell>
          <cell r="D2227">
            <v>3</v>
          </cell>
        </row>
        <row r="2228">
          <cell r="C2228">
            <v>0</v>
          </cell>
          <cell r="D2228">
            <v>0</v>
          </cell>
        </row>
        <row r="2229">
          <cell r="C2229">
            <v>0</v>
          </cell>
          <cell r="D2229">
            <v>0</v>
          </cell>
        </row>
        <row r="2234">
          <cell r="C2234">
            <v>1</v>
          </cell>
          <cell r="D2234">
            <v>3</v>
          </cell>
        </row>
        <row r="2235">
          <cell r="C2235">
            <v>2</v>
          </cell>
          <cell r="D2235">
            <v>1</v>
          </cell>
        </row>
        <row r="2236">
          <cell r="C2236">
            <v>2</v>
          </cell>
          <cell r="D2236">
            <v>2</v>
          </cell>
        </row>
        <row r="2237">
          <cell r="C2237">
            <v>1</v>
          </cell>
          <cell r="D2237">
            <v>0</v>
          </cell>
        </row>
        <row r="2238">
          <cell r="C2238">
            <v>1</v>
          </cell>
          <cell r="D2238">
            <v>3</v>
          </cell>
        </row>
        <row r="2239">
          <cell r="C2239">
            <v>2</v>
          </cell>
          <cell r="D2239">
            <v>0</v>
          </cell>
        </row>
        <row r="2240">
          <cell r="C2240">
            <v>2</v>
          </cell>
          <cell r="D2240">
            <v>2</v>
          </cell>
        </row>
        <row r="2241">
          <cell r="C2241">
            <v>5</v>
          </cell>
          <cell r="D2241">
            <v>3</v>
          </cell>
        </row>
        <row r="2242">
          <cell r="C2242">
            <v>1</v>
          </cell>
          <cell r="D2242">
            <v>3</v>
          </cell>
        </row>
        <row r="2243">
          <cell r="C2243">
            <v>4</v>
          </cell>
          <cell r="D2243">
            <v>2</v>
          </cell>
        </row>
        <row r="2244">
          <cell r="C2244">
            <v>3</v>
          </cell>
          <cell r="D2244">
            <v>1</v>
          </cell>
        </row>
        <row r="2245">
          <cell r="C2245">
            <v>7</v>
          </cell>
          <cell r="D2245">
            <v>4</v>
          </cell>
        </row>
        <row r="2246">
          <cell r="C2246">
            <v>2</v>
          </cell>
          <cell r="D2246">
            <v>6</v>
          </cell>
        </row>
        <row r="2247">
          <cell r="C2247">
            <v>3</v>
          </cell>
          <cell r="D2247">
            <v>7</v>
          </cell>
        </row>
        <row r="2248">
          <cell r="C2248">
            <v>4</v>
          </cell>
          <cell r="D2248">
            <v>2</v>
          </cell>
        </row>
        <row r="2249">
          <cell r="C2249">
            <v>1</v>
          </cell>
          <cell r="D2249">
            <v>1</v>
          </cell>
        </row>
        <row r="2250">
          <cell r="C2250">
            <v>3</v>
          </cell>
          <cell r="D2250">
            <v>6</v>
          </cell>
        </row>
        <row r="2251">
          <cell r="C2251">
            <v>3</v>
          </cell>
          <cell r="D2251">
            <v>1</v>
          </cell>
        </row>
        <row r="2252">
          <cell r="C2252">
            <v>2</v>
          </cell>
          <cell r="D2252">
            <v>5</v>
          </cell>
        </row>
        <row r="2253">
          <cell r="C2253">
            <v>0</v>
          </cell>
          <cell r="D2253">
            <v>1</v>
          </cell>
        </row>
        <row r="2254">
          <cell r="C2254">
            <v>0</v>
          </cell>
          <cell r="D2254">
            <v>1</v>
          </cell>
        </row>
        <row r="2259">
          <cell r="C2259">
            <v>1</v>
          </cell>
          <cell r="D2259">
            <v>1</v>
          </cell>
        </row>
        <row r="2260">
          <cell r="C2260">
            <v>2</v>
          </cell>
          <cell r="D2260">
            <v>5</v>
          </cell>
        </row>
        <row r="2261">
          <cell r="C2261">
            <v>1</v>
          </cell>
          <cell r="D2261">
            <v>2</v>
          </cell>
        </row>
        <row r="2262">
          <cell r="C2262">
            <v>3</v>
          </cell>
          <cell r="D2262">
            <v>1</v>
          </cell>
        </row>
        <row r="2263">
          <cell r="C2263">
            <v>4</v>
          </cell>
          <cell r="D2263">
            <v>2</v>
          </cell>
        </row>
        <row r="2264">
          <cell r="C2264">
            <v>4</v>
          </cell>
          <cell r="D2264">
            <v>0</v>
          </cell>
        </row>
        <row r="2265">
          <cell r="C2265">
            <v>7</v>
          </cell>
          <cell r="D2265">
            <v>4</v>
          </cell>
        </row>
        <row r="2266">
          <cell r="C2266">
            <v>3</v>
          </cell>
          <cell r="D2266">
            <v>1</v>
          </cell>
        </row>
        <row r="2267">
          <cell r="C2267">
            <v>2</v>
          </cell>
          <cell r="D2267">
            <v>2</v>
          </cell>
        </row>
        <row r="2268">
          <cell r="C2268">
            <v>2</v>
          </cell>
          <cell r="D2268">
            <v>3</v>
          </cell>
        </row>
        <row r="2269">
          <cell r="C2269">
            <v>4</v>
          </cell>
          <cell r="D2269">
            <v>0</v>
          </cell>
        </row>
        <row r="2270">
          <cell r="C2270">
            <v>5</v>
          </cell>
          <cell r="D2270">
            <v>5</v>
          </cell>
        </row>
        <row r="2271">
          <cell r="C2271">
            <v>2</v>
          </cell>
          <cell r="D2271">
            <v>4</v>
          </cell>
        </row>
        <row r="2272">
          <cell r="C2272">
            <v>6</v>
          </cell>
          <cell r="D2272">
            <v>6</v>
          </cell>
        </row>
        <row r="2273">
          <cell r="C2273">
            <v>4</v>
          </cell>
          <cell r="D2273">
            <v>2</v>
          </cell>
        </row>
        <row r="2274">
          <cell r="C2274">
            <v>2</v>
          </cell>
          <cell r="D2274">
            <v>3</v>
          </cell>
        </row>
        <row r="2275">
          <cell r="C2275">
            <v>3</v>
          </cell>
          <cell r="D2275">
            <v>4</v>
          </cell>
        </row>
        <row r="2276">
          <cell r="C2276">
            <v>3</v>
          </cell>
          <cell r="D2276">
            <v>1</v>
          </cell>
        </row>
        <row r="2277">
          <cell r="C2277">
            <v>0</v>
          </cell>
          <cell r="D2277">
            <v>3</v>
          </cell>
        </row>
        <row r="2278">
          <cell r="C2278">
            <v>0</v>
          </cell>
          <cell r="D2278">
            <v>1</v>
          </cell>
        </row>
        <row r="2279">
          <cell r="C2279">
            <v>0</v>
          </cell>
          <cell r="D2279">
            <v>0</v>
          </cell>
        </row>
        <row r="2284">
          <cell r="C2284">
            <v>9</v>
          </cell>
          <cell r="D2284">
            <v>10</v>
          </cell>
        </row>
        <row r="2285">
          <cell r="C2285">
            <v>6</v>
          </cell>
          <cell r="D2285">
            <v>2</v>
          </cell>
        </row>
        <row r="2286">
          <cell r="C2286">
            <v>4</v>
          </cell>
          <cell r="D2286">
            <v>2</v>
          </cell>
        </row>
        <row r="2287">
          <cell r="C2287">
            <v>0</v>
          </cell>
          <cell r="D2287">
            <v>3</v>
          </cell>
        </row>
        <row r="2288">
          <cell r="C2288">
            <v>2</v>
          </cell>
          <cell r="D2288">
            <v>0</v>
          </cell>
        </row>
        <row r="2289">
          <cell r="C2289">
            <v>3</v>
          </cell>
          <cell r="D2289">
            <v>4</v>
          </cell>
        </row>
        <row r="2290">
          <cell r="C2290">
            <v>7</v>
          </cell>
          <cell r="D2290">
            <v>5</v>
          </cell>
        </row>
        <row r="2291">
          <cell r="C2291">
            <v>10</v>
          </cell>
          <cell r="D2291">
            <v>10</v>
          </cell>
        </row>
        <row r="2292">
          <cell r="C2292">
            <v>9</v>
          </cell>
          <cell r="D2292">
            <v>14</v>
          </cell>
        </row>
        <row r="2293">
          <cell r="C2293">
            <v>8</v>
          </cell>
          <cell r="D2293">
            <v>6</v>
          </cell>
        </row>
        <row r="2294">
          <cell r="C2294">
            <v>7</v>
          </cell>
          <cell r="D2294">
            <v>6</v>
          </cell>
        </row>
        <row r="2295">
          <cell r="C2295">
            <v>11</v>
          </cell>
          <cell r="D2295">
            <v>9</v>
          </cell>
        </row>
        <row r="2296">
          <cell r="C2296">
            <v>6</v>
          </cell>
          <cell r="D2296">
            <v>5</v>
          </cell>
        </row>
        <row r="2297">
          <cell r="C2297">
            <v>4</v>
          </cell>
          <cell r="D2297">
            <v>6</v>
          </cell>
        </row>
        <row r="2298">
          <cell r="C2298">
            <v>2</v>
          </cell>
          <cell r="D2298">
            <v>4</v>
          </cell>
        </row>
        <row r="2299">
          <cell r="C2299">
            <v>4</v>
          </cell>
          <cell r="D2299">
            <v>7</v>
          </cell>
        </row>
        <row r="2300">
          <cell r="C2300">
            <v>2</v>
          </cell>
          <cell r="D2300">
            <v>5</v>
          </cell>
        </row>
        <row r="2301">
          <cell r="C2301">
            <v>1</v>
          </cell>
          <cell r="D2301">
            <v>4</v>
          </cell>
        </row>
        <row r="2302">
          <cell r="C2302">
            <v>0</v>
          </cell>
          <cell r="D2302">
            <v>1</v>
          </cell>
        </row>
        <row r="2303">
          <cell r="C2303">
            <v>1</v>
          </cell>
          <cell r="D2303">
            <v>0</v>
          </cell>
        </row>
        <row r="2304">
          <cell r="C2304">
            <v>0</v>
          </cell>
          <cell r="D2304">
            <v>0</v>
          </cell>
        </row>
        <row r="2309">
          <cell r="C2309">
            <v>0</v>
          </cell>
          <cell r="D2309">
            <v>0</v>
          </cell>
        </row>
        <row r="2310">
          <cell r="C2310">
            <v>0</v>
          </cell>
          <cell r="D2310">
            <v>0</v>
          </cell>
        </row>
        <row r="2311">
          <cell r="C2311">
            <v>0</v>
          </cell>
          <cell r="D2311">
            <v>0</v>
          </cell>
        </row>
        <row r="2312">
          <cell r="C2312">
            <v>0</v>
          </cell>
          <cell r="D2312">
            <v>0</v>
          </cell>
        </row>
        <row r="2313">
          <cell r="C2313">
            <v>0</v>
          </cell>
          <cell r="D2313">
            <v>0</v>
          </cell>
        </row>
        <row r="2314">
          <cell r="C2314">
            <v>0</v>
          </cell>
          <cell r="D2314">
            <v>0</v>
          </cell>
        </row>
        <row r="2315">
          <cell r="C2315">
            <v>0</v>
          </cell>
          <cell r="D2315">
            <v>0</v>
          </cell>
        </row>
        <row r="2316">
          <cell r="C2316">
            <v>0</v>
          </cell>
          <cell r="D2316">
            <v>0</v>
          </cell>
        </row>
        <row r="2317">
          <cell r="C2317">
            <v>1</v>
          </cell>
          <cell r="D2317">
            <v>0</v>
          </cell>
        </row>
        <row r="2318">
          <cell r="C2318">
            <v>0</v>
          </cell>
          <cell r="D2318">
            <v>0</v>
          </cell>
        </row>
        <row r="2319">
          <cell r="C2319">
            <v>0</v>
          </cell>
          <cell r="D2319">
            <v>0</v>
          </cell>
        </row>
        <row r="2320">
          <cell r="C2320">
            <v>0</v>
          </cell>
          <cell r="D2320">
            <v>0</v>
          </cell>
        </row>
        <row r="2321">
          <cell r="C2321">
            <v>0</v>
          </cell>
          <cell r="D2321">
            <v>0</v>
          </cell>
        </row>
        <row r="2322">
          <cell r="C2322">
            <v>2</v>
          </cell>
          <cell r="D2322">
            <v>2</v>
          </cell>
        </row>
        <row r="2323">
          <cell r="C2323">
            <v>0</v>
          </cell>
          <cell r="D2323">
            <v>0</v>
          </cell>
        </row>
        <row r="2324">
          <cell r="C2324">
            <v>0</v>
          </cell>
          <cell r="D2324">
            <v>1</v>
          </cell>
        </row>
        <row r="2325">
          <cell r="C2325">
            <v>1</v>
          </cell>
          <cell r="D2325">
            <v>0</v>
          </cell>
        </row>
        <row r="2326">
          <cell r="C2326">
            <v>2</v>
          </cell>
          <cell r="D2326">
            <v>2</v>
          </cell>
        </row>
        <row r="2327">
          <cell r="C2327">
            <v>0</v>
          </cell>
          <cell r="D2327">
            <v>0</v>
          </cell>
        </row>
        <row r="2328">
          <cell r="C2328">
            <v>0</v>
          </cell>
          <cell r="D2328">
            <v>0</v>
          </cell>
        </row>
        <row r="2329">
          <cell r="C2329">
            <v>0</v>
          </cell>
          <cell r="D2329">
            <v>0</v>
          </cell>
        </row>
        <row r="2335">
          <cell r="C2335">
            <v>0</v>
          </cell>
          <cell r="D2335">
            <v>0</v>
          </cell>
        </row>
        <row r="2336">
          <cell r="C2336">
            <v>0</v>
          </cell>
          <cell r="D2336">
            <v>0</v>
          </cell>
        </row>
        <row r="2337">
          <cell r="C2337">
            <v>0</v>
          </cell>
          <cell r="D2337">
            <v>1</v>
          </cell>
        </row>
        <row r="2338">
          <cell r="C2338">
            <v>1</v>
          </cell>
          <cell r="D2338">
            <v>1</v>
          </cell>
        </row>
        <row r="2339">
          <cell r="C2339">
            <v>0</v>
          </cell>
          <cell r="D2339">
            <v>0</v>
          </cell>
        </row>
        <row r="2340">
          <cell r="C2340">
            <v>0</v>
          </cell>
          <cell r="D2340">
            <v>0</v>
          </cell>
        </row>
        <row r="2341">
          <cell r="C2341">
            <v>0</v>
          </cell>
          <cell r="D2341">
            <v>0</v>
          </cell>
        </row>
        <row r="2342">
          <cell r="C2342">
            <v>1</v>
          </cell>
          <cell r="D2342">
            <v>1</v>
          </cell>
        </row>
        <row r="2343">
          <cell r="C2343">
            <v>1</v>
          </cell>
          <cell r="D2343">
            <v>1</v>
          </cell>
        </row>
        <row r="2344">
          <cell r="C2344">
            <v>2</v>
          </cell>
          <cell r="D2344">
            <v>1</v>
          </cell>
        </row>
        <row r="2345">
          <cell r="C2345">
            <v>1</v>
          </cell>
          <cell r="D2345">
            <v>0</v>
          </cell>
        </row>
        <row r="2346">
          <cell r="C2346">
            <v>2</v>
          </cell>
          <cell r="D2346">
            <v>1</v>
          </cell>
        </row>
        <row r="2347">
          <cell r="C2347">
            <v>0</v>
          </cell>
          <cell r="D2347">
            <v>1</v>
          </cell>
        </row>
        <row r="2348">
          <cell r="C2348">
            <v>4</v>
          </cell>
          <cell r="D2348">
            <v>3</v>
          </cell>
        </row>
        <row r="2349">
          <cell r="C2349">
            <v>2</v>
          </cell>
          <cell r="D2349">
            <v>2</v>
          </cell>
        </row>
        <row r="2350">
          <cell r="C2350">
            <v>0</v>
          </cell>
          <cell r="D2350">
            <v>1</v>
          </cell>
        </row>
        <row r="2351">
          <cell r="C2351">
            <v>0</v>
          </cell>
          <cell r="D2351">
            <v>4</v>
          </cell>
        </row>
        <row r="2352">
          <cell r="C2352">
            <v>0</v>
          </cell>
          <cell r="D2352">
            <v>1</v>
          </cell>
        </row>
        <row r="2353">
          <cell r="C2353">
            <v>0</v>
          </cell>
          <cell r="D2353">
            <v>1</v>
          </cell>
        </row>
        <row r="2354">
          <cell r="C2354">
            <v>0</v>
          </cell>
          <cell r="D2354">
            <v>0</v>
          </cell>
        </row>
        <row r="2355">
          <cell r="C2355">
            <v>0</v>
          </cell>
          <cell r="D2355">
            <v>0</v>
          </cell>
        </row>
        <row r="2360">
          <cell r="C2360">
            <v>3</v>
          </cell>
          <cell r="D2360">
            <v>2</v>
          </cell>
        </row>
        <row r="2361">
          <cell r="C2361">
            <v>1</v>
          </cell>
          <cell r="D2361">
            <v>3</v>
          </cell>
        </row>
        <row r="2362">
          <cell r="C2362">
            <v>0</v>
          </cell>
          <cell r="D2362">
            <v>1</v>
          </cell>
        </row>
        <row r="2363">
          <cell r="C2363">
            <v>1</v>
          </cell>
          <cell r="D2363">
            <v>0</v>
          </cell>
        </row>
        <row r="2364">
          <cell r="C2364">
            <v>2</v>
          </cell>
          <cell r="D2364">
            <v>0</v>
          </cell>
        </row>
        <row r="2365">
          <cell r="C2365">
            <v>1</v>
          </cell>
          <cell r="D2365">
            <v>1</v>
          </cell>
        </row>
        <row r="2366">
          <cell r="C2366">
            <v>1</v>
          </cell>
          <cell r="D2366">
            <v>2</v>
          </cell>
        </row>
        <row r="2367">
          <cell r="C2367">
            <v>2</v>
          </cell>
          <cell r="D2367">
            <v>2</v>
          </cell>
        </row>
        <row r="2368">
          <cell r="C2368">
            <v>2</v>
          </cell>
          <cell r="D2368">
            <v>1</v>
          </cell>
        </row>
        <row r="2369">
          <cell r="C2369">
            <v>2</v>
          </cell>
          <cell r="D2369">
            <v>1</v>
          </cell>
        </row>
        <row r="2370">
          <cell r="C2370">
            <v>2</v>
          </cell>
          <cell r="D2370">
            <v>1</v>
          </cell>
        </row>
        <row r="2371">
          <cell r="C2371">
            <v>2</v>
          </cell>
          <cell r="D2371">
            <v>2</v>
          </cell>
        </row>
        <row r="2372">
          <cell r="C2372">
            <v>5</v>
          </cell>
          <cell r="D2372">
            <v>1</v>
          </cell>
        </row>
        <row r="2373">
          <cell r="C2373">
            <v>2</v>
          </cell>
          <cell r="D2373">
            <v>4</v>
          </cell>
        </row>
        <row r="2374">
          <cell r="C2374">
            <v>3</v>
          </cell>
          <cell r="D2374">
            <v>6</v>
          </cell>
        </row>
        <row r="2375">
          <cell r="C2375">
            <v>2</v>
          </cell>
          <cell r="D2375">
            <v>0</v>
          </cell>
        </row>
        <row r="2376">
          <cell r="C2376">
            <v>2</v>
          </cell>
          <cell r="D2376">
            <v>2</v>
          </cell>
        </row>
        <row r="2377">
          <cell r="C2377">
            <v>2</v>
          </cell>
          <cell r="D2377">
            <v>1</v>
          </cell>
        </row>
        <row r="2378">
          <cell r="C2378">
            <v>1</v>
          </cell>
          <cell r="D2378">
            <v>4</v>
          </cell>
        </row>
        <row r="2379">
          <cell r="C2379">
            <v>0</v>
          </cell>
          <cell r="D2379">
            <v>0</v>
          </cell>
        </row>
        <row r="2380">
          <cell r="C2380">
            <v>0</v>
          </cell>
          <cell r="D2380">
            <v>0</v>
          </cell>
        </row>
        <row r="2385">
          <cell r="C2385">
            <v>7</v>
          </cell>
          <cell r="D2385">
            <v>6</v>
          </cell>
        </row>
        <row r="2386">
          <cell r="C2386">
            <v>14</v>
          </cell>
          <cell r="D2386">
            <v>10</v>
          </cell>
        </row>
        <row r="2387">
          <cell r="C2387">
            <v>15</v>
          </cell>
          <cell r="D2387">
            <v>11</v>
          </cell>
        </row>
        <row r="2388">
          <cell r="C2388">
            <v>12</v>
          </cell>
          <cell r="D2388">
            <v>10</v>
          </cell>
        </row>
        <row r="2389">
          <cell r="C2389">
            <v>11</v>
          </cell>
          <cell r="D2389">
            <v>18</v>
          </cell>
        </row>
        <row r="2390">
          <cell r="C2390">
            <v>10</v>
          </cell>
          <cell r="D2390">
            <v>14</v>
          </cell>
        </row>
        <row r="2391">
          <cell r="C2391">
            <v>22</v>
          </cell>
          <cell r="D2391">
            <v>15</v>
          </cell>
        </row>
        <row r="2392">
          <cell r="C2392">
            <v>16</v>
          </cell>
          <cell r="D2392">
            <v>15</v>
          </cell>
        </row>
        <row r="2393">
          <cell r="C2393">
            <v>18</v>
          </cell>
          <cell r="D2393">
            <v>14</v>
          </cell>
        </row>
        <row r="2394">
          <cell r="C2394">
            <v>11</v>
          </cell>
          <cell r="D2394">
            <v>9</v>
          </cell>
        </row>
        <row r="2395">
          <cell r="C2395">
            <v>17</v>
          </cell>
          <cell r="D2395">
            <v>19</v>
          </cell>
        </row>
        <row r="2396">
          <cell r="C2396">
            <v>21</v>
          </cell>
          <cell r="D2396">
            <v>17</v>
          </cell>
        </row>
        <row r="2397">
          <cell r="C2397">
            <v>17</v>
          </cell>
          <cell r="D2397">
            <v>25</v>
          </cell>
        </row>
        <row r="2398">
          <cell r="C2398">
            <v>35</v>
          </cell>
          <cell r="D2398">
            <v>26</v>
          </cell>
        </row>
        <row r="2399">
          <cell r="C2399">
            <v>15</v>
          </cell>
          <cell r="D2399">
            <v>15</v>
          </cell>
        </row>
        <row r="2400">
          <cell r="C2400">
            <v>13</v>
          </cell>
          <cell r="D2400">
            <v>16</v>
          </cell>
        </row>
        <row r="2401">
          <cell r="C2401">
            <v>8</v>
          </cell>
          <cell r="D2401">
            <v>18</v>
          </cell>
        </row>
        <row r="2402">
          <cell r="C2402">
            <v>11</v>
          </cell>
          <cell r="D2402">
            <v>10</v>
          </cell>
        </row>
        <row r="2403">
          <cell r="C2403">
            <v>4</v>
          </cell>
          <cell r="D2403">
            <v>6</v>
          </cell>
        </row>
        <row r="2404">
          <cell r="C2404">
            <v>1</v>
          </cell>
          <cell r="D2404">
            <v>2</v>
          </cell>
        </row>
        <row r="2405">
          <cell r="C2405">
            <v>0</v>
          </cell>
          <cell r="D2405">
            <v>0</v>
          </cell>
        </row>
        <row r="2410">
          <cell r="C2410">
            <v>0</v>
          </cell>
          <cell r="D2410">
            <v>1</v>
          </cell>
        </row>
        <row r="2411">
          <cell r="C2411">
            <v>8</v>
          </cell>
          <cell r="D2411">
            <v>3</v>
          </cell>
        </row>
        <row r="2412">
          <cell r="C2412">
            <v>1</v>
          </cell>
          <cell r="D2412">
            <v>3</v>
          </cell>
        </row>
        <row r="2413">
          <cell r="C2413">
            <v>3</v>
          </cell>
          <cell r="D2413">
            <v>1</v>
          </cell>
        </row>
        <row r="2414">
          <cell r="C2414">
            <v>1</v>
          </cell>
          <cell r="D2414">
            <v>0</v>
          </cell>
        </row>
        <row r="2415">
          <cell r="C2415">
            <v>2</v>
          </cell>
          <cell r="D2415">
            <v>0</v>
          </cell>
        </row>
        <row r="2416">
          <cell r="C2416">
            <v>2</v>
          </cell>
          <cell r="D2416">
            <v>7</v>
          </cell>
        </row>
        <row r="2417">
          <cell r="C2417">
            <v>6</v>
          </cell>
          <cell r="D2417">
            <v>5</v>
          </cell>
        </row>
        <row r="2418">
          <cell r="C2418">
            <v>5</v>
          </cell>
          <cell r="D2418">
            <v>0</v>
          </cell>
        </row>
        <row r="2419">
          <cell r="C2419">
            <v>2</v>
          </cell>
          <cell r="D2419">
            <v>1</v>
          </cell>
        </row>
        <row r="2420">
          <cell r="C2420">
            <v>3</v>
          </cell>
          <cell r="D2420">
            <v>1</v>
          </cell>
        </row>
        <row r="2421">
          <cell r="C2421">
            <v>1</v>
          </cell>
          <cell r="D2421">
            <v>3</v>
          </cell>
        </row>
        <row r="2422">
          <cell r="C2422">
            <v>4</v>
          </cell>
          <cell r="D2422">
            <v>8</v>
          </cell>
        </row>
        <row r="2423">
          <cell r="C2423">
            <v>8</v>
          </cell>
          <cell r="D2423">
            <v>5</v>
          </cell>
        </row>
        <row r="2424">
          <cell r="C2424">
            <v>3</v>
          </cell>
          <cell r="D2424">
            <v>3</v>
          </cell>
        </row>
        <row r="2425">
          <cell r="C2425">
            <v>0</v>
          </cell>
          <cell r="D2425">
            <v>2</v>
          </cell>
        </row>
        <row r="2426">
          <cell r="C2426">
            <v>3</v>
          </cell>
          <cell r="D2426">
            <v>2</v>
          </cell>
        </row>
        <row r="2427">
          <cell r="C2427">
            <v>0</v>
          </cell>
          <cell r="D2427">
            <v>4</v>
          </cell>
        </row>
        <row r="2428">
          <cell r="C2428">
            <v>1</v>
          </cell>
          <cell r="D2428">
            <v>3</v>
          </cell>
        </row>
        <row r="2429">
          <cell r="C2429">
            <v>0</v>
          </cell>
          <cell r="D2429">
            <v>0</v>
          </cell>
        </row>
        <row r="2430">
          <cell r="C2430">
            <v>0</v>
          </cell>
          <cell r="D2430">
            <v>0</v>
          </cell>
        </row>
        <row r="2436">
          <cell r="C2436">
            <v>8</v>
          </cell>
          <cell r="D2436">
            <v>8</v>
          </cell>
        </row>
        <row r="2437">
          <cell r="C2437">
            <v>11</v>
          </cell>
          <cell r="D2437">
            <v>8</v>
          </cell>
        </row>
        <row r="2438">
          <cell r="C2438">
            <v>11</v>
          </cell>
          <cell r="D2438">
            <v>13</v>
          </cell>
        </row>
        <row r="2439">
          <cell r="C2439">
            <v>14</v>
          </cell>
          <cell r="D2439">
            <v>8</v>
          </cell>
        </row>
        <row r="2440">
          <cell r="C2440">
            <v>8</v>
          </cell>
          <cell r="D2440">
            <v>6</v>
          </cell>
        </row>
        <row r="2441">
          <cell r="C2441">
            <v>5</v>
          </cell>
          <cell r="D2441">
            <v>8</v>
          </cell>
        </row>
        <row r="2442">
          <cell r="C2442">
            <v>7</v>
          </cell>
          <cell r="D2442">
            <v>7</v>
          </cell>
        </row>
        <row r="2443">
          <cell r="C2443">
            <v>18</v>
          </cell>
          <cell r="D2443">
            <v>15</v>
          </cell>
        </row>
        <row r="2444">
          <cell r="C2444">
            <v>16</v>
          </cell>
          <cell r="D2444">
            <v>15</v>
          </cell>
        </row>
        <row r="2445">
          <cell r="C2445">
            <v>13</v>
          </cell>
          <cell r="D2445">
            <v>10</v>
          </cell>
        </row>
        <row r="2446">
          <cell r="C2446">
            <v>14</v>
          </cell>
          <cell r="D2446">
            <v>8</v>
          </cell>
        </row>
        <row r="2447">
          <cell r="C2447">
            <v>7</v>
          </cell>
          <cell r="D2447">
            <v>10</v>
          </cell>
        </row>
        <row r="2448">
          <cell r="C2448">
            <v>19</v>
          </cell>
          <cell r="D2448">
            <v>23</v>
          </cell>
        </row>
        <row r="2449">
          <cell r="C2449">
            <v>25</v>
          </cell>
          <cell r="D2449">
            <v>22</v>
          </cell>
        </row>
        <row r="2450">
          <cell r="C2450">
            <v>11</v>
          </cell>
          <cell r="D2450">
            <v>13</v>
          </cell>
        </row>
        <row r="2451">
          <cell r="C2451">
            <v>11</v>
          </cell>
          <cell r="D2451">
            <v>15</v>
          </cell>
        </row>
        <row r="2452">
          <cell r="C2452">
            <v>17</v>
          </cell>
          <cell r="D2452">
            <v>12</v>
          </cell>
        </row>
        <row r="2453">
          <cell r="C2453">
            <v>4</v>
          </cell>
          <cell r="D2453">
            <v>13</v>
          </cell>
        </row>
        <row r="2454">
          <cell r="C2454">
            <v>7</v>
          </cell>
          <cell r="D2454">
            <v>9</v>
          </cell>
        </row>
        <row r="2455">
          <cell r="C2455">
            <v>0</v>
          </cell>
          <cell r="D2455">
            <v>1</v>
          </cell>
        </row>
        <row r="2456">
          <cell r="C2456">
            <v>0</v>
          </cell>
          <cell r="D2456">
            <v>0</v>
          </cell>
        </row>
        <row r="2462">
          <cell r="C2462">
            <v>41</v>
          </cell>
          <cell r="D2462">
            <v>43</v>
          </cell>
        </row>
        <row r="2463">
          <cell r="C2463">
            <v>55</v>
          </cell>
          <cell r="D2463">
            <v>49</v>
          </cell>
        </row>
        <row r="2464">
          <cell r="C2464">
            <v>54</v>
          </cell>
          <cell r="D2464">
            <v>58</v>
          </cell>
        </row>
        <row r="2465">
          <cell r="C2465">
            <v>45</v>
          </cell>
          <cell r="D2465">
            <v>60</v>
          </cell>
        </row>
        <row r="2466">
          <cell r="C2466">
            <v>42</v>
          </cell>
          <cell r="D2466">
            <v>46</v>
          </cell>
        </row>
        <row r="2467">
          <cell r="C2467">
            <v>30</v>
          </cell>
          <cell r="D2467">
            <v>35</v>
          </cell>
        </row>
        <row r="2468">
          <cell r="C2468">
            <v>64</v>
          </cell>
          <cell r="D2468">
            <v>44</v>
          </cell>
        </row>
        <row r="2469">
          <cell r="C2469">
            <v>60</v>
          </cell>
          <cell r="D2469">
            <v>71</v>
          </cell>
        </row>
        <row r="2470">
          <cell r="C2470">
            <v>63</v>
          </cell>
          <cell r="D2470">
            <v>56</v>
          </cell>
        </row>
        <row r="2471">
          <cell r="C2471">
            <v>83</v>
          </cell>
          <cell r="D2471">
            <v>70</v>
          </cell>
        </row>
        <row r="2472">
          <cell r="C2472">
            <v>64</v>
          </cell>
          <cell r="D2472">
            <v>62</v>
          </cell>
        </row>
        <row r="2473">
          <cell r="C2473">
            <v>60</v>
          </cell>
          <cell r="D2473">
            <v>56</v>
          </cell>
        </row>
        <row r="2474">
          <cell r="C2474">
            <v>57</v>
          </cell>
          <cell r="D2474">
            <v>69</v>
          </cell>
        </row>
        <row r="2475">
          <cell r="C2475">
            <v>95</v>
          </cell>
          <cell r="D2475">
            <v>83</v>
          </cell>
        </row>
        <row r="2476">
          <cell r="C2476">
            <v>66</v>
          </cell>
          <cell r="D2476">
            <v>58</v>
          </cell>
        </row>
        <row r="2477">
          <cell r="C2477">
            <v>52</v>
          </cell>
          <cell r="D2477">
            <v>71</v>
          </cell>
        </row>
        <row r="2478">
          <cell r="C2478">
            <v>41</v>
          </cell>
          <cell r="D2478">
            <v>34</v>
          </cell>
        </row>
        <row r="2479">
          <cell r="C2479">
            <v>14</v>
          </cell>
          <cell r="D2479">
            <v>28</v>
          </cell>
        </row>
        <row r="2480">
          <cell r="C2480">
            <v>6</v>
          </cell>
          <cell r="D2480">
            <v>20</v>
          </cell>
        </row>
        <row r="2481">
          <cell r="C2481">
            <v>0</v>
          </cell>
          <cell r="D2481">
            <v>11</v>
          </cell>
        </row>
        <row r="2482">
          <cell r="C2482">
            <v>0</v>
          </cell>
          <cell r="D2482">
            <v>0</v>
          </cell>
        </row>
        <row r="2487">
          <cell r="C2487">
            <v>35</v>
          </cell>
          <cell r="D2487">
            <v>42</v>
          </cell>
        </row>
        <row r="2488">
          <cell r="C2488">
            <v>41</v>
          </cell>
          <cell r="D2488">
            <v>45</v>
          </cell>
        </row>
        <row r="2489">
          <cell r="C2489">
            <v>43</v>
          </cell>
          <cell r="D2489">
            <v>58</v>
          </cell>
        </row>
        <row r="2490">
          <cell r="C2490">
            <v>64</v>
          </cell>
          <cell r="D2490">
            <v>66</v>
          </cell>
        </row>
        <row r="2491">
          <cell r="C2491">
            <v>48</v>
          </cell>
          <cell r="D2491">
            <v>55</v>
          </cell>
        </row>
        <row r="2492">
          <cell r="C2492">
            <v>43</v>
          </cell>
          <cell r="D2492">
            <v>47</v>
          </cell>
        </row>
        <row r="2493">
          <cell r="C2493">
            <v>51</v>
          </cell>
          <cell r="D2493">
            <v>61</v>
          </cell>
        </row>
        <row r="2494">
          <cell r="C2494">
            <v>49</v>
          </cell>
          <cell r="D2494">
            <v>60</v>
          </cell>
        </row>
        <row r="2495">
          <cell r="C2495">
            <v>73</v>
          </cell>
          <cell r="D2495">
            <v>73</v>
          </cell>
        </row>
        <row r="2496">
          <cell r="C2496">
            <v>89</v>
          </cell>
          <cell r="D2496">
            <v>52</v>
          </cell>
        </row>
        <row r="2497">
          <cell r="C2497">
            <v>65</v>
          </cell>
          <cell r="D2497">
            <v>72</v>
          </cell>
        </row>
        <row r="2498">
          <cell r="C2498">
            <v>78</v>
          </cell>
          <cell r="D2498">
            <v>68</v>
          </cell>
        </row>
        <row r="2499">
          <cell r="C2499">
            <v>85</v>
          </cell>
          <cell r="D2499">
            <v>86</v>
          </cell>
        </row>
        <row r="2500">
          <cell r="C2500">
            <v>78</v>
          </cell>
          <cell r="D2500">
            <v>74</v>
          </cell>
        </row>
        <row r="2501">
          <cell r="C2501">
            <v>48</v>
          </cell>
          <cell r="D2501">
            <v>57</v>
          </cell>
        </row>
        <row r="2502">
          <cell r="C2502">
            <v>49</v>
          </cell>
          <cell r="D2502">
            <v>46</v>
          </cell>
        </row>
        <row r="2503">
          <cell r="C2503">
            <v>32</v>
          </cell>
          <cell r="D2503">
            <v>35</v>
          </cell>
        </row>
        <row r="2504">
          <cell r="C2504">
            <v>20</v>
          </cell>
          <cell r="D2504">
            <v>42</v>
          </cell>
        </row>
        <row r="2505">
          <cell r="C2505">
            <v>8</v>
          </cell>
          <cell r="D2505">
            <v>21</v>
          </cell>
        </row>
        <row r="2506">
          <cell r="C2506">
            <v>4</v>
          </cell>
          <cell r="D2506">
            <v>3</v>
          </cell>
        </row>
        <row r="2507">
          <cell r="C2507">
            <v>0</v>
          </cell>
          <cell r="D2507">
            <v>0</v>
          </cell>
        </row>
        <row r="2512">
          <cell r="C2512">
            <v>18</v>
          </cell>
          <cell r="D2512">
            <v>19</v>
          </cell>
        </row>
        <row r="2513">
          <cell r="C2513">
            <v>36</v>
          </cell>
          <cell r="D2513">
            <v>29</v>
          </cell>
        </row>
        <row r="2514">
          <cell r="C2514">
            <v>29</v>
          </cell>
          <cell r="D2514">
            <v>23</v>
          </cell>
        </row>
        <row r="2515">
          <cell r="C2515">
            <v>28</v>
          </cell>
          <cell r="D2515">
            <v>21</v>
          </cell>
        </row>
        <row r="2516">
          <cell r="C2516">
            <v>22</v>
          </cell>
          <cell r="D2516">
            <v>16</v>
          </cell>
        </row>
        <row r="2517">
          <cell r="C2517">
            <v>27</v>
          </cell>
          <cell r="D2517">
            <v>24</v>
          </cell>
        </row>
        <row r="2518">
          <cell r="C2518">
            <v>43</v>
          </cell>
          <cell r="D2518">
            <v>34</v>
          </cell>
        </row>
        <row r="2519">
          <cell r="C2519">
            <v>58</v>
          </cell>
          <cell r="D2519">
            <v>48</v>
          </cell>
        </row>
        <row r="2520">
          <cell r="C2520">
            <v>41</v>
          </cell>
          <cell r="D2520">
            <v>53</v>
          </cell>
        </row>
        <row r="2521">
          <cell r="C2521">
            <v>43</v>
          </cell>
          <cell r="D2521">
            <v>39</v>
          </cell>
        </row>
        <row r="2522">
          <cell r="C2522">
            <v>32</v>
          </cell>
          <cell r="D2522">
            <v>31</v>
          </cell>
        </row>
        <row r="2523">
          <cell r="C2523">
            <v>25</v>
          </cell>
          <cell r="D2523">
            <v>57</v>
          </cell>
        </row>
        <row r="2524">
          <cell r="C2524">
            <v>89</v>
          </cell>
          <cell r="D2524">
            <v>122</v>
          </cell>
        </row>
        <row r="2525">
          <cell r="C2525">
            <v>143</v>
          </cell>
          <cell r="D2525">
            <v>131</v>
          </cell>
        </row>
        <row r="2526">
          <cell r="C2526">
            <v>106</v>
          </cell>
          <cell r="D2526">
            <v>76</v>
          </cell>
        </row>
        <row r="2527">
          <cell r="C2527">
            <v>50</v>
          </cell>
          <cell r="D2527">
            <v>39</v>
          </cell>
        </row>
        <row r="2528">
          <cell r="C2528">
            <v>28</v>
          </cell>
          <cell r="D2528">
            <v>26</v>
          </cell>
        </row>
        <row r="2529">
          <cell r="C2529">
            <v>12</v>
          </cell>
          <cell r="D2529">
            <v>29</v>
          </cell>
        </row>
        <row r="2530">
          <cell r="C2530">
            <v>9</v>
          </cell>
          <cell r="D2530">
            <v>19</v>
          </cell>
        </row>
        <row r="2531">
          <cell r="C2531">
            <v>1</v>
          </cell>
          <cell r="D2531">
            <v>3</v>
          </cell>
        </row>
        <row r="2532">
          <cell r="C2532">
            <v>0</v>
          </cell>
          <cell r="D2532">
            <v>0</v>
          </cell>
        </row>
        <row r="2562">
          <cell r="C2562">
            <v>11</v>
          </cell>
          <cell r="D2562">
            <v>8</v>
          </cell>
        </row>
        <row r="2563">
          <cell r="C2563">
            <v>7</v>
          </cell>
          <cell r="D2563">
            <v>9</v>
          </cell>
        </row>
        <row r="2564">
          <cell r="C2564">
            <v>10</v>
          </cell>
          <cell r="D2564">
            <v>9</v>
          </cell>
        </row>
        <row r="2565">
          <cell r="C2565">
            <v>11</v>
          </cell>
          <cell r="D2565">
            <v>8</v>
          </cell>
        </row>
        <row r="2566">
          <cell r="C2566">
            <v>10</v>
          </cell>
          <cell r="D2566">
            <v>2</v>
          </cell>
        </row>
        <row r="2567">
          <cell r="C2567">
            <v>10</v>
          </cell>
          <cell r="D2567">
            <v>9</v>
          </cell>
        </row>
        <row r="2568">
          <cell r="C2568">
            <v>16</v>
          </cell>
          <cell r="D2568">
            <v>10</v>
          </cell>
        </row>
        <row r="2569">
          <cell r="C2569">
            <v>17</v>
          </cell>
          <cell r="D2569">
            <v>14</v>
          </cell>
        </row>
        <row r="2570">
          <cell r="C2570">
            <v>12</v>
          </cell>
          <cell r="D2570">
            <v>14</v>
          </cell>
        </row>
        <row r="2571">
          <cell r="C2571">
            <v>17</v>
          </cell>
          <cell r="D2571">
            <v>13</v>
          </cell>
        </row>
        <row r="2572">
          <cell r="C2572">
            <v>7</v>
          </cell>
          <cell r="D2572">
            <v>13</v>
          </cell>
        </row>
        <row r="2573">
          <cell r="C2573">
            <v>9</v>
          </cell>
          <cell r="D2573">
            <v>6</v>
          </cell>
        </row>
        <row r="2574">
          <cell r="C2574">
            <v>13</v>
          </cell>
          <cell r="D2574">
            <v>17</v>
          </cell>
        </row>
        <row r="2575">
          <cell r="C2575">
            <v>17</v>
          </cell>
          <cell r="D2575">
            <v>14</v>
          </cell>
        </row>
        <row r="2576">
          <cell r="C2576">
            <v>13</v>
          </cell>
          <cell r="D2576">
            <v>9</v>
          </cell>
        </row>
        <row r="2577">
          <cell r="C2577">
            <v>11</v>
          </cell>
          <cell r="D2577">
            <v>12</v>
          </cell>
        </row>
        <row r="2578">
          <cell r="C2578">
            <v>6</v>
          </cell>
          <cell r="D2578">
            <v>11</v>
          </cell>
        </row>
        <row r="2579">
          <cell r="C2579">
            <v>3</v>
          </cell>
          <cell r="D2579">
            <v>7</v>
          </cell>
        </row>
        <row r="2580">
          <cell r="C2580">
            <v>2</v>
          </cell>
          <cell r="D2580">
            <v>2</v>
          </cell>
        </row>
        <row r="2581">
          <cell r="C2581">
            <v>0</v>
          </cell>
          <cell r="D2581">
            <v>2</v>
          </cell>
        </row>
        <row r="2582">
          <cell r="C2582">
            <v>0</v>
          </cell>
          <cell r="D2582">
            <v>0</v>
          </cell>
        </row>
        <row r="2588">
          <cell r="C2588">
            <v>6</v>
          </cell>
          <cell r="D2588">
            <v>4</v>
          </cell>
        </row>
        <row r="2589">
          <cell r="C2589">
            <v>5</v>
          </cell>
          <cell r="D2589">
            <v>6</v>
          </cell>
        </row>
        <row r="2590">
          <cell r="C2590">
            <v>7</v>
          </cell>
          <cell r="D2590">
            <v>11</v>
          </cell>
        </row>
        <row r="2591">
          <cell r="C2591">
            <v>10</v>
          </cell>
          <cell r="D2591">
            <v>7</v>
          </cell>
        </row>
        <row r="2592">
          <cell r="C2592">
            <v>7</v>
          </cell>
          <cell r="D2592">
            <v>7</v>
          </cell>
        </row>
        <row r="2593">
          <cell r="C2593">
            <v>6</v>
          </cell>
          <cell r="D2593">
            <v>10</v>
          </cell>
        </row>
        <row r="2594">
          <cell r="C2594">
            <v>11</v>
          </cell>
          <cell r="D2594">
            <v>7</v>
          </cell>
        </row>
        <row r="2595">
          <cell r="C2595">
            <v>11</v>
          </cell>
          <cell r="D2595">
            <v>8</v>
          </cell>
        </row>
        <row r="2596">
          <cell r="C2596">
            <v>12</v>
          </cell>
          <cell r="D2596">
            <v>10</v>
          </cell>
        </row>
        <row r="2597">
          <cell r="C2597">
            <v>8</v>
          </cell>
          <cell r="D2597">
            <v>9</v>
          </cell>
        </row>
        <row r="2598">
          <cell r="C2598">
            <v>13</v>
          </cell>
          <cell r="D2598">
            <v>11</v>
          </cell>
        </row>
        <row r="2599">
          <cell r="C2599">
            <v>13</v>
          </cell>
          <cell r="D2599">
            <v>14</v>
          </cell>
        </row>
        <row r="2600">
          <cell r="C2600">
            <v>14</v>
          </cell>
          <cell r="D2600">
            <v>11</v>
          </cell>
        </row>
        <row r="2601">
          <cell r="C2601">
            <v>15</v>
          </cell>
          <cell r="D2601">
            <v>17</v>
          </cell>
        </row>
        <row r="2602">
          <cell r="C2602">
            <v>14</v>
          </cell>
          <cell r="D2602">
            <v>8</v>
          </cell>
        </row>
        <row r="2603">
          <cell r="C2603">
            <v>11</v>
          </cell>
          <cell r="D2603">
            <v>11</v>
          </cell>
        </row>
        <row r="2604">
          <cell r="C2604">
            <v>8</v>
          </cell>
          <cell r="D2604">
            <v>9</v>
          </cell>
        </row>
        <row r="2605">
          <cell r="C2605">
            <v>5</v>
          </cell>
          <cell r="D2605">
            <v>12</v>
          </cell>
        </row>
        <row r="2606">
          <cell r="C2606">
            <v>1</v>
          </cell>
          <cell r="D2606">
            <v>8</v>
          </cell>
        </row>
        <row r="2607">
          <cell r="C2607">
            <v>0</v>
          </cell>
          <cell r="D2607">
            <v>0</v>
          </cell>
        </row>
        <row r="2608">
          <cell r="C2608">
            <v>0</v>
          </cell>
          <cell r="D2608">
            <v>0</v>
          </cell>
        </row>
        <row r="2613">
          <cell r="C2613">
            <v>8</v>
          </cell>
          <cell r="D2613">
            <v>3</v>
          </cell>
        </row>
        <row r="2614">
          <cell r="C2614">
            <v>4</v>
          </cell>
          <cell r="D2614">
            <v>3</v>
          </cell>
        </row>
        <row r="2615">
          <cell r="C2615">
            <v>6</v>
          </cell>
          <cell r="D2615">
            <v>6</v>
          </cell>
        </row>
        <row r="2616">
          <cell r="C2616">
            <v>6</v>
          </cell>
          <cell r="D2616">
            <v>12</v>
          </cell>
        </row>
        <row r="2617">
          <cell r="C2617">
            <v>3</v>
          </cell>
          <cell r="D2617">
            <v>14</v>
          </cell>
        </row>
        <row r="2618">
          <cell r="C2618">
            <v>5</v>
          </cell>
          <cell r="D2618">
            <v>15</v>
          </cell>
        </row>
        <row r="2619">
          <cell r="C2619">
            <v>16</v>
          </cell>
          <cell r="D2619">
            <v>11</v>
          </cell>
        </row>
        <row r="2620">
          <cell r="C2620">
            <v>12</v>
          </cell>
          <cell r="D2620">
            <v>5</v>
          </cell>
        </row>
        <row r="2621">
          <cell r="C2621">
            <v>5</v>
          </cell>
          <cell r="D2621">
            <v>5</v>
          </cell>
        </row>
        <row r="2622">
          <cell r="C2622">
            <v>8</v>
          </cell>
          <cell r="D2622">
            <v>8</v>
          </cell>
        </row>
        <row r="2623">
          <cell r="C2623">
            <v>8</v>
          </cell>
          <cell r="D2623">
            <v>11</v>
          </cell>
        </row>
        <row r="2624">
          <cell r="C2624">
            <v>14</v>
          </cell>
          <cell r="D2624">
            <v>14</v>
          </cell>
        </row>
        <row r="2625">
          <cell r="C2625">
            <v>13</v>
          </cell>
          <cell r="D2625">
            <v>12</v>
          </cell>
        </row>
        <row r="2626">
          <cell r="C2626">
            <v>18</v>
          </cell>
          <cell r="D2626">
            <v>12</v>
          </cell>
        </row>
        <row r="2627">
          <cell r="C2627">
            <v>6</v>
          </cell>
          <cell r="D2627">
            <v>8</v>
          </cell>
        </row>
        <row r="2628">
          <cell r="C2628">
            <v>4</v>
          </cell>
          <cell r="D2628">
            <v>9</v>
          </cell>
        </row>
        <row r="2629">
          <cell r="C2629">
            <v>7</v>
          </cell>
          <cell r="D2629">
            <v>12</v>
          </cell>
        </row>
        <row r="2630">
          <cell r="C2630">
            <v>7</v>
          </cell>
          <cell r="D2630">
            <v>14</v>
          </cell>
        </row>
        <row r="2631">
          <cell r="C2631">
            <v>5</v>
          </cell>
          <cell r="D2631">
            <v>8</v>
          </cell>
        </row>
        <row r="2632">
          <cell r="C2632">
            <v>0</v>
          </cell>
          <cell r="D2632">
            <v>1</v>
          </cell>
        </row>
        <row r="2633">
          <cell r="C2633">
            <v>0</v>
          </cell>
          <cell r="D2633">
            <v>0</v>
          </cell>
        </row>
        <row r="2638">
          <cell r="C2638">
            <v>1</v>
          </cell>
          <cell r="D2638">
            <v>1</v>
          </cell>
        </row>
        <row r="2639">
          <cell r="C2639">
            <v>1</v>
          </cell>
          <cell r="D2639">
            <v>1</v>
          </cell>
        </row>
        <row r="2640">
          <cell r="C2640">
            <v>1</v>
          </cell>
          <cell r="D2640">
            <v>1</v>
          </cell>
        </row>
        <row r="2641">
          <cell r="C2641">
            <v>1</v>
          </cell>
          <cell r="D2641">
            <v>2</v>
          </cell>
        </row>
        <row r="2642">
          <cell r="C2642">
            <v>0</v>
          </cell>
          <cell r="D2642">
            <v>1</v>
          </cell>
        </row>
        <row r="2643">
          <cell r="C2643">
            <v>0</v>
          </cell>
          <cell r="D2643">
            <v>3</v>
          </cell>
        </row>
        <row r="2644">
          <cell r="C2644">
            <v>3</v>
          </cell>
          <cell r="D2644">
            <v>2</v>
          </cell>
        </row>
        <row r="2645">
          <cell r="C2645">
            <v>0</v>
          </cell>
          <cell r="D2645">
            <v>1</v>
          </cell>
        </row>
        <row r="2646">
          <cell r="C2646">
            <v>1</v>
          </cell>
          <cell r="D2646">
            <v>4</v>
          </cell>
        </row>
        <row r="2647">
          <cell r="C2647">
            <v>2</v>
          </cell>
          <cell r="D2647">
            <v>1</v>
          </cell>
        </row>
        <row r="2648">
          <cell r="C2648">
            <v>4</v>
          </cell>
          <cell r="D2648">
            <v>2</v>
          </cell>
        </row>
        <row r="2649">
          <cell r="C2649">
            <v>2</v>
          </cell>
          <cell r="D2649">
            <v>2</v>
          </cell>
        </row>
        <row r="2650">
          <cell r="C2650">
            <v>1</v>
          </cell>
          <cell r="D2650">
            <v>6</v>
          </cell>
        </row>
        <row r="2651">
          <cell r="C2651">
            <v>12</v>
          </cell>
          <cell r="D2651">
            <v>9</v>
          </cell>
        </row>
        <row r="2652">
          <cell r="C2652">
            <v>4</v>
          </cell>
          <cell r="D2652">
            <v>4</v>
          </cell>
        </row>
        <row r="2653">
          <cell r="C2653">
            <v>1</v>
          </cell>
          <cell r="D2653">
            <v>4</v>
          </cell>
        </row>
        <row r="2654">
          <cell r="C2654">
            <v>6</v>
          </cell>
          <cell r="D2654">
            <v>2</v>
          </cell>
        </row>
        <row r="2655">
          <cell r="C2655">
            <v>1</v>
          </cell>
          <cell r="D2655">
            <v>6</v>
          </cell>
        </row>
        <row r="2656">
          <cell r="C2656">
            <v>0</v>
          </cell>
          <cell r="D2656">
            <v>0</v>
          </cell>
        </row>
        <row r="2657">
          <cell r="C2657">
            <v>0</v>
          </cell>
          <cell r="D2657">
            <v>0</v>
          </cell>
        </row>
        <row r="2658">
          <cell r="C2658">
            <v>0</v>
          </cell>
          <cell r="D2658">
            <v>0</v>
          </cell>
        </row>
        <row r="2663">
          <cell r="C2663">
            <v>3</v>
          </cell>
          <cell r="D2663">
            <v>0</v>
          </cell>
        </row>
        <row r="2664">
          <cell r="C2664">
            <v>5</v>
          </cell>
          <cell r="D2664">
            <v>3</v>
          </cell>
        </row>
        <row r="2665">
          <cell r="C2665">
            <v>4</v>
          </cell>
          <cell r="D2665">
            <v>2</v>
          </cell>
        </row>
        <row r="2666">
          <cell r="C2666">
            <v>3</v>
          </cell>
          <cell r="D2666">
            <v>1</v>
          </cell>
        </row>
        <row r="2667">
          <cell r="C2667">
            <v>2</v>
          </cell>
          <cell r="D2667">
            <v>2</v>
          </cell>
        </row>
        <row r="2668">
          <cell r="C2668">
            <v>1</v>
          </cell>
          <cell r="D2668">
            <v>1</v>
          </cell>
        </row>
        <row r="2669">
          <cell r="C2669">
            <v>1</v>
          </cell>
          <cell r="D2669">
            <v>2</v>
          </cell>
        </row>
        <row r="2670">
          <cell r="C2670">
            <v>1</v>
          </cell>
          <cell r="D2670">
            <v>3</v>
          </cell>
        </row>
        <row r="2671">
          <cell r="C2671">
            <v>5</v>
          </cell>
          <cell r="D2671">
            <v>2</v>
          </cell>
        </row>
        <row r="2672">
          <cell r="C2672">
            <v>8</v>
          </cell>
          <cell r="D2672">
            <v>7</v>
          </cell>
        </row>
        <row r="2673">
          <cell r="C2673">
            <v>2</v>
          </cell>
          <cell r="D2673">
            <v>4</v>
          </cell>
        </row>
        <row r="2674">
          <cell r="C2674">
            <v>2</v>
          </cell>
          <cell r="D2674">
            <v>0</v>
          </cell>
        </row>
        <row r="2675">
          <cell r="C2675">
            <v>4</v>
          </cell>
          <cell r="D2675">
            <v>6</v>
          </cell>
        </row>
        <row r="2676">
          <cell r="C2676">
            <v>8</v>
          </cell>
          <cell r="D2676">
            <v>5</v>
          </cell>
        </row>
        <row r="2677">
          <cell r="C2677">
            <v>4</v>
          </cell>
          <cell r="D2677">
            <v>4</v>
          </cell>
        </row>
        <row r="2678">
          <cell r="C2678">
            <v>6</v>
          </cell>
          <cell r="D2678">
            <v>9</v>
          </cell>
        </row>
        <row r="2679">
          <cell r="C2679">
            <v>8</v>
          </cell>
          <cell r="D2679">
            <v>4</v>
          </cell>
        </row>
        <row r="2680">
          <cell r="C2680">
            <v>4</v>
          </cell>
          <cell r="D2680">
            <v>5</v>
          </cell>
        </row>
        <row r="2681">
          <cell r="C2681">
            <v>0</v>
          </cell>
          <cell r="D2681">
            <v>2</v>
          </cell>
        </row>
        <row r="2682">
          <cell r="C2682">
            <v>0</v>
          </cell>
          <cell r="D2682">
            <v>0</v>
          </cell>
        </row>
        <row r="2683">
          <cell r="C2683">
            <v>0</v>
          </cell>
          <cell r="D2683">
            <v>0</v>
          </cell>
        </row>
        <row r="2689">
          <cell r="C2689">
            <v>0</v>
          </cell>
          <cell r="D2689">
            <v>0</v>
          </cell>
        </row>
        <row r="2690">
          <cell r="C2690">
            <v>0</v>
          </cell>
          <cell r="D2690">
            <v>0</v>
          </cell>
        </row>
        <row r="2691">
          <cell r="C2691">
            <v>0</v>
          </cell>
          <cell r="D2691">
            <v>0</v>
          </cell>
        </row>
        <row r="2692">
          <cell r="C2692">
            <v>0</v>
          </cell>
          <cell r="D2692">
            <v>0</v>
          </cell>
        </row>
        <row r="2693">
          <cell r="C2693">
            <v>0</v>
          </cell>
          <cell r="D2693">
            <v>0</v>
          </cell>
        </row>
        <row r="2694">
          <cell r="C2694">
            <v>0</v>
          </cell>
          <cell r="D2694">
            <v>0</v>
          </cell>
        </row>
        <row r="2695">
          <cell r="C2695">
            <v>0</v>
          </cell>
          <cell r="D2695">
            <v>0</v>
          </cell>
        </row>
        <row r="2696">
          <cell r="C2696">
            <v>0</v>
          </cell>
          <cell r="D2696">
            <v>0</v>
          </cell>
        </row>
        <row r="2697">
          <cell r="C2697">
            <v>0</v>
          </cell>
          <cell r="D2697">
            <v>0</v>
          </cell>
        </row>
        <row r="2698">
          <cell r="C2698">
            <v>0</v>
          </cell>
          <cell r="D2698">
            <v>1</v>
          </cell>
        </row>
        <row r="2699">
          <cell r="C2699">
            <v>1</v>
          </cell>
          <cell r="D2699">
            <v>1</v>
          </cell>
        </row>
        <row r="2700">
          <cell r="C2700">
            <v>4</v>
          </cell>
          <cell r="D2700">
            <v>1</v>
          </cell>
        </row>
        <row r="2701">
          <cell r="C2701">
            <v>0</v>
          </cell>
          <cell r="D2701">
            <v>1</v>
          </cell>
        </row>
        <row r="2702">
          <cell r="C2702">
            <v>2</v>
          </cell>
          <cell r="D2702">
            <v>2</v>
          </cell>
        </row>
        <row r="2703">
          <cell r="C2703">
            <v>3</v>
          </cell>
          <cell r="D2703">
            <v>3</v>
          </cell>
        </row>
        <row r="2704">
          <cell r="C2704">
            <v>5</v>
          </cell>
          <cell r="D2704">
            <v>5</v>
          </cell>
        </row>
        <row r="2705">
          <cell r="C2705">
            <v>6</v>
          </cell>
          <cell r="D2705">
            <v>3</v>
          </cell>
        </row>
        <row r="2706">
          <cell r="C2706">
            <v>5</v>
          </cell>
          <cell r="D2706">
            <v>5</v>
          </cell>
        </row>
        <row r="2707">
          <cell r="C2707">
            <v>0</v>
          </cell>
          <cell r="D2707">
            <v>0</v>
          </cell>
        </row>
        <row r="2708">
          <cell r="C2708">
            <v>0</v>
          </cell>
          <cell r="D2708">
            <v>0</v>
          </cell>
        </row>
        <row r="2709">
          <cell r="C2709">
            <v>0</v>
          </cell>
          <cell r="D2709">
            <v>0</v>
          </cell>
        </row>
        <row r="2715">
          <cell r="C2715">
            <v>3</v>
          </cell>
          <cell r="D2715">
            <v>1</v>
          </cell>
        </row>
        <row r="2716">
          <cell r="C2716">
            <v>5</v>
          </cell>
          <cell r="D2716">
            <v>2</v>
          </cell>
        </row>
        <row r="2717">
          <cell r="C2717">
            <v>5</v>
          </cell>
          <cell r="D2717">
            <v>2</v>
          </cell>
        </row>
        <row r="2718">
          <cell r="C2718">
            <v>3</v>
          </cell>
          <cell r="D2718">
            <v>3</v>
          </cell>
        </row>
        <row r="2719">
          <cell r="C2719">
            <v>2</v>
          </cell>
          <cell r="D2719">
            <v>4</v>
          </cell>
        </row>
        <row r="2720">
          <cell r="C2720">
            <v>1</v>
          </cell>
          <cell r="D2720">
            <v>2</v>
          </cell>
        </row>
        <row r="2721">
          <cell r="C2721">
            <v>6</v>
          </cell>
          <cell r="D2721">
            <v>0</v>
          </cell>
        </row>
        <row r="2722">
          <cell r="C2722">
            <v>5</v>
          </cell>
          <cell r="D2722">
            <v>7</v>
          </cell>
        </row>
        <row r="2723">
          <cell r="C2723">
            <v>6</v>
          </cell>
          <cell r="D2723">
            <v>7</v>
          </cell>
        </row>
        <row r="2724">
          <cell r="C2724">
            <v>4</v>
          </cell>
          <cell r="D2724">
            <v>3</v>
          </cell>
        </row>
        <row r="2725">
          <cell r="C2725">
            <v>5</v>
          </cell>
          <cell r="D2725">
            <v>2</v>
          </cell>
        </row>
        <row r="2726">
          <cell r="C2726">
            <v>5</v>
          </cell>
          <cell r="D2726">
            <v>4</v>
          </cell>
        </row>
        <row r="2727">
          <cell r="C2727">
            <v>6</v>
          </cell>
          <cell r="D2727">
            <v>9</v>
          </cell>
        </row>
        <row r="2728">
          <cell r="C2728">
            <v>15</v>
          </cell>
          <cell r="D2728">
            <v>16</v>
          </cell>
        </row>
        <row r="2729">
          <cell r="C2729">
            <v>12</v>
          </cell>
          <cell r="D2729">
            <v>7</v>
          </cell>
        </row>
        <row r="2730">
          <cell r="C2730">
            <v>5</v>
          </cell>
          <cell r="D2730">
            <v>6</v>
          </cell>
        </row>
        <row r="2731">
          <cell r="C2731">
            <v>2</v>
          </cell>
          <cell r="D2731">
            <v>2</v>
          </cell>
        </row>
        <row r="2732">
          <cell r="C2732">
            <v>0</v>
          </cell>
          <cell r="D2732">
            <v>3</v>
          </cell>
        </row>
        <row r="2733">
          <cell r="C2733">
            <v>0</v>
          </cell>
          <cell r="D2733">
            <v>3</v>
          </cell>
        </row>
        <row r="2734">
          <cell r="C2734">
            <v>0</v>
          </cell>
          <cell r="D2734">
            <v>0</v>
          </cell>
        </row>
        <row r="2735">
          <cell r="C2735">
            <v>0</v>
          </cell>
          <cell r="D2735">
            <v>0</v>
          </cell>
        </row>
        <row r="2740">
          <cell r="C2740">
            <v>37</v>
          </cell>
          <cell r="D2740">
            <v>24</v>
          </cell>
        </row>
        <row r="2741">
          <cell r="C2741">
            <v>30</v>
          </cell>
          <cell r="D2741">
            <v>27</v>
          </cell>
        </row>
        <row r="2742">
          <cell r="C2742">
            <v>27</v>
          </cell>
          <cell r="D2742">
            <v>34</v>
          </cell>
        </row>
        <row r="2743">
          <cell r="C2743">
            <v>19</v>
          </cell>
          <cell r="D2743">
            <v>30</v>
          </cell>
        </row>
        <row r="2744">
          <cell r="C2744">
            <v>20</v>
          </cell>
          <cell r="D2744">
            <v>27</v>
          </cell>
        </row>
        <row r="2745">
          <cell r="C2745">
            <v>34</v>
          </cell>
          <cell r="D2745">
            <v>24</v>
          </cell>
        </row>
        <row r="2746">
          <cell r="C2746">
            <v>53</v>
          </cell>
          <cell r="D2746">
            <v>48</v>
          </cell>
        </row>
        <row r="2747">
          <cell r="C2747">
            <v>43</v>
          </cell>
          <cell r="D2747">
            <v>34</v>
          </cell>
        </row>
        <row r="2748">
          <cell r="C2748">
            <v>45</v>
          </cell>
          <cell r="D2748">
            <v>42</v>
          </cell>
        </row>
        <row r="2749">
          <cell r="C2749">
            <v>38</v>
          </cell>
          <cell r="D2749">
            <v>36</v>
          </cell>
        </row>
        <row r="2750">
          <cell r="C2750">
            <v>36</v>
          </cell>
          <cell r="D2750">
            <v>39</v>
          </cell>
        </row>
        <row r="2751">
          <cell r="C2751">
            <v>36</v>
          </cell>
          <cell r="D2751">
            <v>27</v>
          </cell>
        </row>
        <row r="2752">
          <cell r="C2752">
            <v>29</v>
          </cell>
          <cell r="D2752">
            <v>35</v>
          </cell>
        </row>
        <row r="2753">
          <cell r="C2753">
            <v>43</v>
          </cell>
          <cell r="D2753">
            <v>32</v>
          </cell>
        </row>
        <row r="2754">
          <cell r="C2754">
            <v>22</v>
          </cell>
          <cell r="D2754">
            <v>23</v>
          </cell>
        </row>
        <row r="2755">
          <cell r="C2755">
            <v>17</v>
          </cell>
          <cell r="D2755">
            <v>20</v>
          </cell>
        </row>
        <row r="2756">
          <cell r="C2756">
            <v>12</v>
          </cell>
          <cell r="D2756">
            <v>15</v>
          </cell>
        </row>
        <row r="2757">
          <cell r="C2757">
            <v>7</v>
          </cell>
          <cell r="D2757">
            <v>16</v>
          </cell>
        </row>
        <row r="2758">
          <cell r="C2758">
            <v>2</v>
          </cell>
          <cell r="D2758">
            <v>7</v>
          </cell>
        </row>
        <row r="2759">
          <cell r="C2759">
            <v>0</v>
          </cell>
          <cell r="D2759">
            <v>2</v>
          </cell>
        </row>
        <row r="2760">
          <cell r="C2760">
            <v>0</v>
          </cell>
          <cell r="D2760">
            <v>0</v>
          </cell>
        </row>
        <row r="2765">
          <cell r="C2765">
            <v>60</v>
          </cell>
          <cell r="D2765">
            <v>71</v>
          </cell>
        </row>
        <row r="2766">
          <cell r="C2766">
            <v>70</v>
          </cell>
          <cell r="D2766">
            <v>62</v>
          </cell>
        </row>
        <row r="2767">
          <cell r="C2767">
            <v>66</v>
          </cell>
          <cell r="D2767">
            <v>54</v>
          </cell>
        </row>
        <row r="2768">
          <cell r="C2768">
            <v>49</v>
          </cell>
          <cell r="D2768">
            <v>40</v>
          </cell>
        </row>
        <row r="2769">
          <cell r="C2769">
            <v>41</v>
          </cell>
          <cell r="D2769">
            <v>54</v>
          </cell>
        </row>
        <row r="2770">
          <cell r="C2770">
            <v>53</v>
          </cell>
          <cell r="D2770">
            <v>67</v>
          </cell>
        </row>
        <row r="2771">
          <cell r="C2771">
            <v>92</v>
          </cell>
          <cell r="D2771">
            <v>95</v>
          </cell>
        </row>
        <row r="2772">
          <cell r="C2772">
            <v>104</v>
          </cell>
          <cell r="D2772">
            <v>99</v>
          </cell>
        </row>
        <row r="2773">
          <cell r="C2773">
            <v>112</v>
          </cell>
          <cell r="D2773">
            <v>101</v>
          </cell>
        </row>
        <row r="2774">
          <cell r="C2774">
            <v>95</v>
          </cell>
          <cell r="D2774">
            <v>76</v>
          </cell>
        </row>
        <row r="2775">
          <cell r="C2775">
            <v>61</v>
          </cell>
          <cell r="D2775">
            <v>50</v>
          </cell>
        </row>
        <row r="2776">
          <cell r="C2776">
            <v>46</v>
          </cell>
          <cell r="D2776">
            <v>43</v>
          </cell>
        </row>
        <row r="2777">
          <cell r="C2777">
            <v>43</v>
          </cell>
          <cell r="D2777">
            <v>47</v>
          </cell>
        </row>
        <row r="2778">
          <cell r="C2778">
            <v>57</v>
          </cell>
          <cell r="D2778">
            <v>53</v>
          </cell>
        </row>
        <row r="2779">
          <cell r="C2779">
            <v>38</v>
          </cell>
          <cell r="D2779">
            <v>47</v>
          </cell>
        </row>
        <row r="2780">
          <cell r="C2780">
            <v>37</v>
          </cell>
          <cell r="D2780">
            <v>27</v>
          </cell>
        </row>
        <row r="2781">
          <cell r="C2781">
            <v>13</v>
          </cell>
          <cell r="D2781">
            <v>21</v>
          </cell>
        </row>
        <row r="2782">
          <cell r="C2782">
            <v>6</v>
          </cell>
          <cell r="D2782">
            <v>12</v>
          </cell>
        </row>
        <row r="2783">
          <cell r="C2783">
            <v>6</v>
          </cell>
          <cell r="D2783">
            <v>11</v>
          </cell>
        </row>
        <row r="2784">
          <cell r="C2784">
            <v>2</v>
          </cell>
          <cell r="D2784">
            <v>1</v>
          </cell>
        </row>
        <row r="2785">
          <cell r="C2785">
            <v>0</v>
          </cell>
          <cell r="D2785">
            <v>0</v>
          </cell>
        </row>
        <row r="2790">
          <cell r="C2790">
            <v>41</v>
          </cell>
          <cell r="D2790">
            <v>32</v>
          </cell>
        </row>
        <row r="2791">
          <cell r="C2791">
            <v>35</v>
          </cell>
          <cell r="D2791">
            <v>35</v>
          </cell>
        </row>
        <row r="2792">
          <cell r="C2792">
            <v>25</v>
          </cell>
          <cell r="D2792">
            <v>22</v>
          </cell>
        </row>
        <row r="2793">
          <cell r="C2793">
            <v>24</v>
          </cell>
          <cell r="D2793">
            <v>24</v>
          </cell>
        </row>
        <row r="2794">
          <cell r="C2794">
            <v>29</v>
          </cell>
          <cell r="D2794">
            <v>19</v>
          </cell>
        </row>
        <row r="2795">
          <cell r="C2795">
            <v>38</v>
          </cell>
          <cell r="D2795">
            <v>35</v>
          </cell>
        </row>
        <row r="2796">
          <cell r="C2796">
            <v>38</v>
          </cell>
          <cell r="D2796">
            <v>43</v>
          </cell>
        </row>
        <row r="2797">
          <cell r="C2797">
            <v>45</v>
          </cell>
          <cell r="D2797">
            <v>47</v>
          </cell>
        </row>
        <row r="2798">
          <cell r="C2798">
            <v>54</v>
          </cell>
          <cell r="D2798">
            <v>40</v>
          </cell>
        </row>
        <row r="2799">
          <cell r="C2799">
            <v>37</v>
          </cell>
          <cell r="D2799">
            <v>41</v>
          </cell>
        </row>
        <row r="2800">
          <cell r="C2800">
            <v>25</v>
          </cell>
          <cell r="D2800">
            <v>24</v>
          </cell>
        </row>
        <row r="2801">
          <cell r="C2801">
            <v>30</v>
          </cell>
          <cell r="D2801">
            <v>37</v>
          </cell>
        </row>
        <row r="2802">
          <cell r="C2802">
            <v>36</v>
          </cell>
          <cell r="D2802">
            <v>38</v>
          </cell>
        </row>
        <row r="2803">
          <cell r="C2803">
            <v>37</v>
          </cell>
          <cell r="D2803">
            <v>51</v>
          </cell>
        </row>
        <row r="2804">
          <cell r="C2804">
            <v>37</v>
          </cell>
          <cell r="D2804">
            <v>32</v>
          </cell>
        </row>
        <row r="2805">
          <cell r="C2805">
            <v>21</v>
          </cell>
          <cell r="D2805">
            <v>18</v>
          </cell>
        </row>
        <row r="2806">
          <cell r="C2806">
            <v>9</v>
          </cell>
          <cell r="D2806">
            <v>11</v>
          </cell>
        </row>
        <row r="2807">
          <cell r="C2807">
            <v>6</v>
          </cell>
          <cell r="D2807">
            <v>19</v>
          </cell>
        </row>
        <row r="2808">
          <cell r="C2808">
            <v>6</v>
          </cell>
          <cell r="D2808">
            <v>11</v>
          </cell>
        </row>
        <row r="2809">
          <cell r="C2809">
            <v>0</v>
          </cell>
          <cell r="D2809">
            <v>3</v>
          </cell>
        </row>
        <row r="2810">
          <cell r="C2810">
            <v>0</v>
          </cell>
          <cell r="D2810">
            <v>0</v>
          </cell>
        </row>
        <row r="2815">
          <cell r="C2815">
            <v>22</v>
          </cell>
          <cell r="D2815">
            <v>16</v>
          </cell>
        </row>
        <row r="2816">
          <cell r="C2816">
            <v>37</v>
          </cell>
          <cell r="D2816">
            <v>29</v>
          </cell>
        </row>
        <row r="2817">
          <cell r="C2817">
            <v>42</v>
          </cell>
          <cell r="D2817">
            <v>31</v>
          </cell>
        </row>
        <row r="2818">
          <cell r="C2818">
            <v>32</v>
          </cell>
          <cell r="D2818">
            <v>29</v>
          </cell>
        </row>
        <row r="2819">
          <cell r="C2819">
            <v>21</v>
          </cell>
          <cell r="D2819">
            <v>24</v>
          </cell>
        </row>
        <row r="2820">
          <cell r="C2820">
            <v>34</v>
          </cell>
          <cell r="D2820">
            <v>26</v>
          </cell>
        </row>
        <row r="2821">
          <cell r="C2821">
            <v>24</v>
          </cell>
          <cell r="D2821">
            <v>20</v>
          </cell>
        </row>
        <row r="2822">
          <cell r="C2822">
            <v>29</v>
          </cell>
          <cell r="D2822">
            <v>39</v>
          </cell>
        </row>
        <row r="2823">
          <cell r="C2823">
            <v>40</v>
          </cell>
          <cell r="D2823">
            <v>45</v>
          </cell>
        </row>
        <row r="2824">
          <cell r="C2824">
            <v>31</v>
          </cell>
          <cell r="D2824">
            <v>38</v>
          </cell>
        </row>
        <row r="2825">
          <cell r="C2825">
            <v>29</v>
          </cell>
          <cell r="D2825">
            <v>35</v>
          </cell>
        </row>
        <row r="2826">
          <cell r="C2826">
            <v>34</v>
          </cell>
          <cell r="D2826">
            <v>26</v>
          </cell>
        </row>
        <row r="2827">
          <cell r="C2827">
            <v>28</v>
          </cell>
          <cell r="D2827">
            <v>22</v>
          </cell>
        </row>
        <row r="2828">
          <cell r="C2828">
            <v>30</v>
          </cell>
          <cell r="D2828">
            <v>35</v>
          </cell>
        </row>
        <row r="2829">
          <cell r="C2829">
            <v>18</v>
          </cell>
          <cell r="D2829">
            <v>16</v>
          </cell>
        </row>
        <row r="2830">
          <cell r="C2830">
            <v>10</v>
          </cell>
          <cell r="D2830">
            <v>16</v>
          </cell>
        </row>
        <row r="2831">
          <cell r="C2831">
            <v>7</v>
          </cell>
          <cell r="D2831">
            <v>17</v>
          </cell>
        </row>
        <row r="2832">
          <cell r="C2832">
            <v>4</v>
          </cell>
          <cell r="D2832">
            <v>5</v>
          </cell>
        </row>
        <row r="2833">
          <cell r="C2833">
            <v>2</v>
          </cell>
          <cell r="D2833">
            <v>2</v>
          </cell>
        </row>
        <row r="2834">
          <cell r="C2834">
            <v>0</v>
          </cell>
          <cell r="D2834">
            <v>4</v>
          </cell>
        </row>
        <row r="2835">
          <cell r="C2835">
            <v>0</v>
          </cell>
          <cell r="D2835">
            <v>1</v>
          </cell>
        </row>
        <row r="2841">
          <cell r="C2841">
            <v>4</v>
          </cell>
          <cell r="D2841">
            <v>5</v>
          </cell>
        </row>
        <row r="2842">
          <cell r="C2842">
            <v>5</v>
          </cell>
          <cell r="D2842">
            <v>7</v>
          </cell>
        </row>
        <row r="2843">
          <cell r="C2843">
            <v>2</v>
          </cell>
          <cell r="D2843">
            <v>8</v>
          </cell>
        </row>
        <row r="2844">
          <cell r="C2844">
            <v>4</v>
          </cell>
          <cell r="D2844">
            <v>9</v>
          </cell>
        </row>
        <row r="2845">
          <cell r="C2845">
            <v>8</v>
          </cell>
          <cell r="D2845">
            <v>7</v>
          </cell>
        </row>
        <row r="2846">
          <cell r="C2846">
            <v>9</v>
          </cell>
          <cell r="D2846">
            <v>4</v>
          </cell>
        </row>
        <row r="2847">
          <cell r="C2847">
            <v>13</v>
          </cell>
          <cell r="D2847">
            <v>9</v>
          </cell>
        </row>
        <row r="2848">
          <cell r="C2848">
            <v>4</v>
          </cell>
          <cell r="D2848">
            <v>6</v>
          </cell>
        </row>
        <row r="2849">
          <cell r="C2849">
            <v>7</v>
          </cell>
          <cell r="D2849">
            <v>7</v>
          </cell>
        </row>
        <row r="2850">
          <cell r="C2850">
            <v>6</v>
          </cell>
          <cell r="D2850">
            <v>9</v>
          </cell>
        </row>
        <row r="2851">
          <cell r="C2851">
            <v>7</v>
          </cell>
          <cell r="D2851">
            <v>5</v>
          </cell>
        </row>
        <row r="2852">
          <cell r="C2852">
            <v>11</v>
          </cell>
          <cell r="D2852">
            <v>11</v>
          </cell>
        </row>
        <row r="2853">
          <cell r="C2853">
            <v>7</v>
          </cell>
          <cell r="D2853">
            <v>10</v>
          </cell>
        </row>
        <row r="2854">
          <cell r="C2854">
            <v>13</v>
          </cell>
          <cell r="D2854">
            <v>10</v>
          </cell>
        </row>
        <row r="2855">
          <cell r="C2855">
            <v>4</v>
          </cell>
          <cell r="D2855">
            <v>9</v>
          </cell>
        </row>
        <row r="2856">
          <cell r="C2856">
            <v>6</v>
          </cell>
          <cell r="D2856">
            <v>7</v>
          </cell>
        </row>
        <row r="2857">
          <cell r="C2857">
            <v>9</v>
          </cell>
          <cell r="D2857">
            <v>7</v>
          </cell>
        </row>
        <row r="2858">
          <cell r="C2858">
            <v>2</v>
          </cell>
          <cell r="D2858">
            <v>5</v>
          </cell>
        </row>
        <row r="2859">
          <cell r="C2859">
            <v>1</v>
          </cell>
          <cell r="D2859">
            <v>5</v>
          </cell>
        </row>
        <row r="2860">
          <cell r="C2860">
            <v>1</v>
          </cell>
          <cell r="D2860">
            <v>1</v>
          </cell>
        </row>
        <row r="2861">
          <cell r="C2861">
            <v>0</v>
          </cell>
          <cell r="D2861">
            <v>0</v>
          </cell>
        </row>
        <row r="2866">
          <cell r="C2866">
            <v>6</v>
          </cell>
          <cell r="D2866">
            <v>5</v>
          </cell>
        </row>
        <row r="2867">
          <cell r="C2867">
            <v>5</v>
          </cell>
          <cell r="D2867">
            <v>9</v>
          </cell>
        </row>
        <row r="2868">
          <cell r="C2868">
            <v>6</v>
          </cell>
          <cell r="D2868">
            <v>7</v>
          </cell>
        </row>
        <row r="2869">
          <cell r="C2869">
            <v>6</v>
          </cell>
          <cell r="D2869">
            <v>4</v>
          </cell>
        </row>
        <row r="2870">
          <cell r="C2870">
            <v>4</v>
          </cell>
          <cell r="D2870">
            <v>3</v>
          </cell>
        </row>
        <row r="2871">
          <cell r="C2871">
            <v>4</v>
          </cell>
          <cell r="D2871">
            <v>3</v>
          </cell>
        </row>
        <row r="2872">
          <cell r="C2872">
            <v>7</v>
          </cell>
          <cell r="D2872">
            <v>5</v>
          </cell>
        </row>
        <row r="2873">
          <cell r="C2873">
            <v>8</v>
          </cell>
          <cell r="D2873">
            <v>10</v>
          </cell>
        </row>
        <row r="2874">
          <cell r="C2874">
            <v>4</v>
          </cell>
          <cell r="D2874">
            <v>5</v>
          </cell>
        </row>
        <row r="2875">
          <cell r="C2875">
            <v>5</v>
          </cell>
          <cell r="D2875">
            <v>6</v>
          </cell>
        </row>
        <row r="2876">
          <cell r="C2876">
            <v>7</v>
          </cell>
          <cell r="D2876">
            <v>8</v>
          </cell>
        </row>
        <row r="2877">
          <cell r="C2877">
            <v>9</v>
          </cell>
          <cell r="D2877">
            <v>8</v>
          </cell>
        </row>
        <row r="2878">
          <cell r="C2878">
            <v>12</v>
          </cell>
          <cell r="D2878">
            <v>11</v>
          </cell>
        </row>
        <row r="2879">
          <cell r="C2879">
            <v>10</v>
          </cell>
          <cell r="D2879">
            <v>9</v>
          </cell>
        </row>
        <row r="2880">
          <cell r="C2880">
            <v>5</v>
          </cell>
          <cell r="D2880">
            <v>4</v>
          </cell>
        </row>
        <row r="2881">
          <cell r="C2881">
            <v>5</v>
          </cell>
          <cell r="D2881">
            <v>6</v>
          </cell>
        </row>
        <row r="2882">
          <cell r="C2882">
            <v>4</v>
          </cell>
          <cell r="D2882">
            <v>8</v>
          </cell>
        </row>
        <row r="2883">
          <cell r="C2883">
            <v>3</v>
          </cell>
          <cell r="D2883">
            <v>3</v>
          </cell>
        </row>
        <row r="2884">
          <cell r="C2884">
            <v>0</v>
          </cell>
          <cell r="D2884">
            <v>2</v>
          </cell>
        </row>
        <row r="2885">
          <cell r="C2885">
            <v>1</v>
          </cell>
          <cell r="D2885">
            <v>1</v>
          </cell>
        </row>
        <row r="2886">
          <cell r="C2886">
            <v>0</v>
          </cell>
          <cell r="D2886">
            <v>0</v>
          </cell>
        </row>
        <row r="2891">
          <cell r="C2891">
            <v>9</v>
          </cell>
          <cell r="D2891">
            <v>11</v>
          </cell>
        </row>
        <row r="2892">
          <cell r="C2892">
            <v>19</v>
          </cell>
          <cell r="D2892">
            <v>7</v>
          </cell>
        </row>
        <row r="2893">
          <cell r="C2893">
            <v>9</v>
          </cell>
          <cell r="D2893">
            <v>16</v>
          </cell>
        </row>
        <row r="2894">
          <cell r="C2894">
            <v>14</v>
          </cell>
          <cell r="D2894">
            <v>8</v>
          </cell>
        </row>
        <row r="2895">
          <cell r="C2895">
            <v>4</v>
          </cell>
          <cell r="D2895">
            <v>13</v>
          </cell>
        </row>
        <row r="2896">
          <cell r="C2896">
            <v>15</v>
          </cell>
          <cell r="D2896">
            <v>11</v>
          </cell>
        </row>
        <row r="2897">
          <cell r="C2897">
            <v>16</v>
          </cell>
          <cell r="D2897">
            <v>9</v>
          </cell>
        </row>
        <row r="2898">
          <cell r="C2898">
            <v>19</v>
          </cell>
          <cell r="D2898">
            <v>14</v>
          </cell>
        </row>
        <row r="2899">
          <cell r="C2899">
            <v>15</v>
          </cell>
          <cell r="D2899">
            <v>12</v>
          </cell>
        </row>
        <row r="2900">
          <cell r="C2900">
            <v>12</v>
          </cell>
          <cell r="D2900">
            <v>14</v>
          </cell>
        </row>
        <row r="2901">
          <cell r="C2901">
            <v>13</v>
          </cell>
          <cell r="D2901">
            <v>11</v>
          </cell>
        </row>
        <row r="2902">
          <cell r="C2902">
            <v>12</v>
          </cell>
          <cell r="D2902">
            <v>12</v>
          </cell>
        </row>
        <row r="2903">
          <cell r="C2903">
            <v>15</v>
          </cell>
          <cell r="D2903">
            <v>11</v>
          </cell>
        </row>
        <row r="2904">
          <cell r="C2904">
            <v>8</v>
          </cell>
          <cell r="D2904">
            <v>19</v>
          </cell>
        </row>
        <row r="2905">
          <cell r="C2905">
            <v>18</v>
          </cell>
          <cell r="D2905">
            <v>12</v>
          </cell>
        </row>
        <row r="2906">
          <cell r="C2906">
            <v>8</v>
          </cell>
          <cell r="D2906">
            <v>11</v>
          </cell>
        </row>
        <row r="2907">
          <cell r="C2907">
            <v>5</v>
          </cell>
          <cell r="D2907">
            <v>6</v>
          </cell>
        </row>
        <row r="2908">
          <cell r="C2908">
            <v>5</v>
          </cell>
          <cell r="D2908">
            <v>7</v>
          </cell>
        </row>
        <row r="2909">
          <cell r="C2909">
            <v>1</v>
          </cell>
          <cell r="D2909">
            <v>4</v>
          </cell>
        </row>
        <row r="2910">
          <cell r="C2910">
            <v>1</v>
          </cell>
          <cell r="D2910">
            <v>3</v>
          </cell>
        </row>
        <row r="2911">
          <cell r="C2911">
            <v>0</v>
          </cell>
          <cell r="D2911">
            <v>0</v>
          </cell>
        </row>
        <row r="2916">
          <cell r="C2916">
            <v>7</v>
          </cell>
          <cell r="D2916">
            <v>4</v>
          </cell>
        </row>
        <row r="2917">
          <cell r="C2917">
            <v>6</v>
          </cell>
          <cell r="D2917">
            <v>6</v>
          </cell>
        </row>
        <row r="2918">
          <cell r="C2918">
            <v>8</v>
          </cell>
          <cell r="D2918">
            <v>6</v>
          </cell>
        </row>
        <row r="2919">
          <cell r="C2919">
            <v>7</v>
          </cell>
          <cell r="D2919">
            <v>6</v>
          </cell>
        </row>
        <row r="2920">
          <cell r="C2920">
            <v>7</v>
          </cell>
          <cell r="D2920">
            <v>6</v>
          </cell>
        </row>
        <row r="2921">
          <cell r="C2921">
            <v>6</v>
          </cell>
          <cell r="D2921">
            <v>1</v>
          </cell>
        </row>
        <row r="2922">
          <cell r="C2922">
            <v>4</v>
          </cell>
          <cell r="D2922">
            <v>7</v>
          </cell>
        </row>
        <row r="2923">
          <cell r="C2923">
            <v>10</v>
          </cell>
          <cell r="D2923">
            <v>8</v>
          </cell>
        </row>
        <row r="2924">
          <cell r="C2924">
            <v>10</v>
          </cell>
          <cell r="D2924">
            <v>9</v>
          </cell>
        </row>
        <row r="2925">
          <cell r="C2925">
            <v>8</v>
          </cell>
          <cell r="D2925">
            <v>8</v>
          </cell>
        </row>
        <row r="2926">
          <cell r="C2926">
            <v>8</v>
          </cell>
          <cell r="D2926">
            <v>7</v>
          </cell>
        </row>
        <row r="2927">
          <cell r="C2927">
            <v>11</v>
          </cell>
          <cell r="D2927">
            <v>10</v>
          </cell>
        </row>
        <row r="2928">
          <cell r="C2928">
            <v>10</v>
          </cell>
          <cell r="D2928">
            <v>7</v>
          </cell>
        </row>
        <row r="2929">
          <cell r="C2929">
            <v>14</v>
          </cell>
          <cell r="D2929">
            <v>14</v>
          </cell>
        </row>
        <row r="2930">
          <cell r="C2930">
            <v>10</v>
          </cell>
          <cell r="D2930">
            <v>12</v>
          </cell>
        </row>
        <row r="2931">
          <cell r="C2931">
            <v>8</v>
          </cell>
          <cell r="D2931">
            <v>9</v>
          </cell>
        </row>
        <row r="2932">
          <cell r="C2932">
            <v>7</v>
          </cell>
          <cell r="D2932">
            <v>8</v>
          </cell>
        </row>
        <row r="2933">
          <cell r="C2933">
            <v>4</v>
          </cell>
          <cell r="D2933">
            <v>5</v>
          </cell>
        </row>
        <row r="2934">
          <cell r="C2934">
            <v>3</v>
          </cell>
          <cell r="D2934">
            <v>3</v>
          </cell>
        </row>
        <row r="2935">
          <cell r="C2935">
            <v>2</v>
          </cell>
          <cell r="D2935">
            <v>1</v>
          </cell>
        </row>
        <row r="2936">
          <cell r="C2936">
            <v>0</v>
          </cell>
          <cell r="D2936">
            <v>1</v>
          </cell>
        </row>
        <row r="2942">
          <cell r="C2942">
            <v>4</v>
          </cell>
          <cell r="D2942">
            <v>4</v>
          </cell>
        </row>
        <row r="2943">
          <cell r="C2943">
            <v>4</v>
          </cell>
          <cell r="D2943">
            <v>5</v>
          </cell>
        </row>
        <row r="2944">
          <cell r="C2944">
            <v>3</v>
          </cell>
          <cell r="D2944">
            <v>2</v>
          </cell>
        </row>
        <row r="2945">
          <cell r="C2945">
            <v>3</v>
          </cell>
          <cell r="D2945">
            <v>2</v>
          </cell>
        </row>
        <row r="2946">
          <cell r="C2946">
            <v>2</v>
          </cell>
          <cell r="D2946">
            <v>3</v>
          </cell>
        </row>
        <row r="2947">
          <cell r="C2947">
            <v>2</v>
          </cell>
          <cell r="D2947">
            <v>2</v>
          </cell>
        </row>
        <row r="2948">
          <cell r="C2948">
            <v>3</v>
          </cell>
          <cell r="D2948">
            <v>7</v>
          </cell>
        </row>
        <row r="2949">
          <cell r="C2949">
            <v>3</v>
          </cell>
          <cell r="D2949">
            <v>0</v>
          </cell>
        </row>
        <row r="2950">
          <cell r="C2950">
            <v>6</v>
          </cell>
          <cell r="D2950">
            <v>5</v>
          </cell>
        </row>
        <row r="2951">
          <cell r="C2951">
            <v>2</v>
          </cell>
          <cell r="D2951">
            <v>3</v>
          </cell>
        </row>
        <row r="2952">
          <cell r="C2952">
            <v>5</v>
          </cell>
          <cell r="D2952">
            <v>6</v>
          </cell>
        </row>
        <row r="2953">
          <cell r="C2953">
            <v>7</v>
          </cell>
          <cell r="D2953">
            <v>4</v>
          </cell>
        </row>
        <row r="2954">
          <cell r="C2954">
            <v>6</v>
          </cell>
          <cell r="D2954">
            <v>7</v>
          </cell>
        </row>
        <row r="2955">
          <cell r="C2955">
            <v>11</v>
          </cell>
          <cell r="D2955">
            <v>10</v>
          </cell>
        </row>
        <row r="2956">
          <cell r="C2956">
            <v>5</v>
          </cell>
          <cell r="D2956">
            <v>7</v>
          </cell>
        </row>
        <row r="2957">
          <cell r="C2957">
            <v>5</v>
          </cell>
          <cell r="D2957">
            <v>8</v>
          </cell>
        </row>
        <row r="2958">
          <cell r="C2958">
            <v>11</v>
          </cell>
          <cell r="D2958">
            <v>12</v>
          </cell>
        </row>
        <row r="2959">
          <cell r="C2959">
            <v>4</v>
          </cell>
          <cell r="D2959">
            <v>14</v>
          </cell>
        </row>
        <row r="2960">
          <cell r="C2960">
            <v>4</v>
          </cell>
          <cell r="D2960">
            <v>17</v>
          </cell>
        </row>
        <row r="2961">
          <cell r="C2961">
            <v>1</v>
          </cell>
          <cell r="D2961">
            <v>8</v>
          </cell>
        </row>
        <row r="2962">
          <cell r="C2962">
            <v>0</v>
          </cell>
          <cell r="D2962">
            <v>0</v>
          </cell>
        </row>
        <row r="2968">
          <cell r="C2968">
            <v>11</v>
          </cell>
          <cell r="D2968">
            <v>11</v>
          </cell>
        </row>
        <row r="2969">
          <cell r="C2969">
            <v>16</v>
          </cell>
          <cell r="D2969">
            <v>20</v>
          </cell>
        </row>
        <row r="2970">
          <cell r="C2970">
            <v>10</v>
          </cell>
          <cell r="D2970">
            <v>8</v>
          </cell>
        </row>
        <row r="2971">
          <cell r="C2971">
            <v>13</v>
          </cell>
          <cell r="D2971">
            <v>11</v>
          </cell>
        </row>
        <row r="2972">
          <cell r="C2972">
            <v>13</v>
          </cell>
          <cell r="D2972">
            <v>10</v>
          </cell>
        </row>
        <row r="2973">
          <cell r="C2973">
            <v>11</v>
          </cell>
          <cell r="D2973">
            <v>13</v>
          </cell>
        </row>
        <row r="2974">
          <cell r="C2974">
            <v>15</v>
          </cell>
          <cell r="D2974">
            <v>18</v>
          </cell>
        </row>
        <row r="2975">
          <cell r="C2975">
            <v>20</v>
          </cell>
          <cell r="D2975">
            <v>21</v>
          </cell>
        </row>
        <row r="2976">
          <cell r="C2976">
            <v>19</v>
          </cell>
          <cell r="D2976">
            <v>12</v>
          </cell>
        </row>
        <row r="2977">
          <cell r="C2977">
            <v>15</v>
          </cell>
          <cell r="D2977">
            <v>14</v>
          </cell>
        </row>
        <row r="2978">
          <cell r="C2978">
            <v>9</v>
          </cell>
          <cell r="D2978">
            <v>16</v>
          </cell>
        </row>
        <row r="2979">
          <cell r="C2979">
            <v>22</v>
          </cell>
          <cell r="D2979">
            <v>22</v>
          </cell>
        </row>
        <row r="2980">
          <cell r="C2980">
            <v>24</v>
          </cell>
          <cell r="D2980">
            <v>23</v>
          </cell>
        </row>
        <row r="2981">
          <cell r="C2981">
            <v>36</v>
          </cell>
          <cell r="D2981">
            <v>26</v>
          </cell>
        </row>
        <row r="2982">
          <cell r="C2982">
            <v>13</v>
          </cell>
          <cell r="D2982">
            <v>15</v>
          </cell>
        </row>
        <row r="2983">
          <cell r="C2983">
            <v>10</v>
          </cell>
          <cell r="D2983">
            <v>8</v>
          </cell>
        </row>
        <row r="2984">
          <cell r="C2984">
            <v>12</v>
          </cell>
          <cell r="D2984">
            <v>17</v>
          </cell>
        </row>
        <row r="2985">
          <cell r="C2985">
            <v>8</v>
          </cell>
          <cell r="D2985">
            <v>11</v>
          </cell>
        </row>
        <row r="2986">
          <cell r="C2986">
            <v>4</v>
          </cell>
          <cell r="D2986">
            <v>11</v>
          </cell>
        </row>
        <row r="2987">
          <cell r="C2987">
            <v>1</v>
          </cell>
          <cell r="D2987">
            <v>1</v>
          </cell>
        </row>
        <row r="2988">
          <cell r="C2988">
            <v>0</v>
          </cell>
          <cell r="D2988">
            <v>0</v>
          </cell>
        </row>
        <row r="2993">
          <cell r="C2993">
            <v>33</v>
          </cell>
          <cell r="D2993">
            <v>26</v>
          </cell>
        </row>
        <row r="2994">
          <cell r="C2994">
            <v>27</v>
          </cell>
          <cell r="D2994">
            <v>26</v>
          </cell>
        </row>
        <row r="2995">
          <cell r="C2995">
            <v>16</v>
          </cell>
          <cell r="D2995">
            <v>17</v>
          </cell>
        </row>
        <row r="2996">
          <cell r="C2996">
            <v>10</v>
          </cell>
          <cell r="D2996">
            <v>19</v>
          </cell>
        </row>
        <row r="2997">
          <cell r="C2997">
            <v>18</v>
          </cell>
          <cell r="D2997">
            <v>23</v>
          </cell>
        </row>
        <row r="2998">
          <cell r="C2998">
            <v>23</v>
          </cell>
          <cell r="D2998">
            <v>26</v>
          </cell>
        </row>
        <row r="2999">
          <cell r="C2999">
            <v>24</v>
          </cell>
          <cell r="D2999">
            <v>39</v>
          </cell>
        </row>
        <row r="3000">
          <cell r="C3000">
            <v>51</v>
          </cell>
          <cell r="D3000">
            <v>38</v>
          </cell>
        </row>
        <row r="3001">
          <cell r="C3001">
            <v>50</v>
          </cell>
          <cell r="D3001">
            <v>35</v>
          </cell>
        </row>
        <row r="3002">
          <cell r="C3002">
            <v>20</v>
          </cell>
          <cell r="D3002">
            <v>27</v>
          </cell>
        </row>
        <row r="3003">
          <cell r="C3003">
            <v>24</v>
          </cell>
          <cell r="D3003">
            <v>29</v>
          </cell>
        </row>
        <row r="3004">
          <cell r="C3004">
            <v>27</v>
          </cell>
          <cell r="D3004">
            <v>25</v>
          </cell>
        </row>
        <row r="3005">
          <cell r="C3005">
            <v>29</v>
          </cell>
          <cell r="D3005">
            <v>23</v>
          </cell>
        </row>
        <row r="3006">
          <cell r="C3006">
            <v>27</v>
          </cell>
          <cell r="D3006">
            <v>26</v>
          </cell>
        </row>
        <row r="3007">
          <cell r="C3007">
            <v>22</v>
          </cell>
          <cell r="D3007">
            <v>22</v>
          </cell>
        </row>
        <row r="3008">
          <cell r="C3008">
            <v>12</v>
          </cell>
          <cell r="D3008">
            <v>11</v>
          </cell>
        </row>
        <row r="3009">
          <cell r="C3009">
            <v>4</v>
          </cell>
          <cell r="D3009">
            <v>16</v>
          </cell>
        </row>
        <row r="3010">
          <cell r="C3010">
            <v>4</v>
          </cell>
          <cell r="D3010">
            <v>9</v>
          </cell>
        </row>
        <row r="3011">
          <cell r="C3011">
            <v>4</v>
          </cell>
          <cell r="D3011">
            <v>8</v>
          </cell>
        </row>
        <row r="3012">
          <cell r="C3012">
            <v>0</v>
          </cell>
          <cell r="D3012">
            <v>1</v>
          </cell>
        </row>
        <row r="3013">
          <cell r="C3013">
            <v>0</v>
          </cell>
          <cell r="D3013">
            <v>0</v>
          </cell>
        </row>
        <row r="3018">
          <cell r="C3018">
            <v>1</v>
          </cell>
          <cell r="D3018">
            <v>0</v>
          </cell>
        </row>
        <row r="3019">
          <cell r="C3019">
            <v>0</v>
          </cell>
          <cell r="D3019">
            <v>2</v>
          </cell>
        </row>
        <row r="3020">
          <cell r="C3020">
            <v>1</v>
          </cell>
          <cell r="D3020">
            <v>1</v>
          </cell>
        </row>
        <row r="3021">
          <cell r="C3021">
            <v>3</v>
          </cell>
          <cell r="D3021">
            <v>0</v>
          </cell>
        </row>
        <row r="3022">
          <cell r="C3022">
            <v>5</v>
          </cell>
          <cell r="D3022">
            <v>2</v>
          </cell>
        </row>
        <row r="3023">
          <cell r="C3023">
            <v>1</v>
          </cell>
          <cell r="D3023">
            <v>2</v>
          </cell>
        </row>
        <row r="3024">
          <cell r="C3024">
            <v>6</v>
          </cell>
          <cell r="D3024">
            <v>2</v>
          </cell>
        </row>
        <row r="3025">
          <cell r="C3025">
            <v>4</v>
          </cell>
          <cell r="D3025">
            <v>1</v>
          </cell>
        </row>
        <row r="3026">
          <cell r="C3026">
            <v>2</v>
          </cell>
          <cell r="D3026">
            <v>3</v>
          </cell>
        </row>
        <row r="3027">
          <cell r="C3027">
            <v>2</v>
          </cell>
          <cell r="D3027">
            <v>1</v>
          </cell>
        </row>
        <row r="3028">
          <cell r="C3028">
            <v>3</v>
          </cell>
          <cell r="D3028">
            <v>2</v>
          </cell>
        </row>
        <row r="3029">
          <cell r="C3029">
            <v>7</v>
          </cell>
          <cell r="D3029">
            <v>8</v>
          </cell>
        </row>
        <row r="3030">
          <cell r="C3030">
            <v>7</v>
          </cell>
          <cell r="D3030">
            <v>4</v>
          </cell>
        </row>
        <row r="3031">
          <cell r="C3031">
            <v>9</v>
          </cell>
          <cell r="D3031">
            <v>6</v>
          </cell>
        </row>
        <row r="3032">
          <cell r="C3032">
            <v>4</v>
          </cell>
          <cell r="D3032">
            <v>3</v>
          </cell>
        </row>
        <row r="3033">
          <cell r="C3033">
            <v>5</v>
          </cell>
          <cell r="D3033">
            <v>4</v>
          </cell>
        </row>
        <row r="3034">
          <cell r="C3034">
            <v>5</v>
          </cell>
          <cell r="D3034">
            <v>8</v>
          </cell>
        </row>
        <row r="3035">
          <cell r="C3035">
            <v>4</v>
          </cell>
          <cell r="D3035">
            <v>7</v>
          </cell>
        </row>
        <row r="3036">
          <cell r="C3036">
            <v>1</v>
          </cell>
          <cell r="D3036">
            <v>3</v>
          </cell>
        </row>
        <row r="3037">
          <cell r="C3037">
            <v>0</v>
          </cell>
          <cell r="D3037">
            <v>1</v>
          </cell>
        </row>
        <row r="3038">
          <cell r="C3038">
            <v>0</v>
          </cell>
          <cell r="D3038">
            <v>0</v>
          </cell>
        </row>
        <row r="3043">
          <cell r="C3043">
            <v>2</v>
          </cell>
          <cell r="D3043">
            <v>2</v>
          </cell>
        </row>
        <row r="3044">
          <cell r="C3044">
            <v>3</v>
          </cell>
          <cell r="D3044">
            <v>2</v>
          </cell>
        </row>
        <row r="3045">
          <cell r="C3045">
            <v>1</v>
          </cell>
          <cell r="D3045">
            <v>3</v>
          </cell>
        </row>
        <row r="3046">
          <cell r="C3046">
            <v>2</v>
          </cell>
          <cell r="D3046">
            <v>2</v>
          </cell>
        </row>
        <row r="3047">
          <cell r="C3047">
            <v>0</v>
          </cell>
          <cell r="D3047">
            <v>2</v>
          </cell>
        </row>
        <row r="3048">
          <cell r="C3048">
            <v>0</v>
          </cell>
          <cell r="D3048">
            <v>0</v>
          </cell>
        </row>
        <row r="3049">
          <cell r="C3049">
            <v>4</v>
          </cell>
          <cell r="D3049">
            <v>5</v>
          </cell>
        </row>
        <row r="3050">
          <cell r="C3050">
            <v>1</v>
          </cell>
          <cell r="D3050">
            <v>2</v>
          </cell>
        </row>
        <row r="3051">
          <cell r="C3051">
            <v>0</v>
          </cell>
          <cell r="D3051">
            <v>1</v>
          </cell>
        </row>
        <row r="3052">
          <cell r="C3052">
            <v>1</v>
          </cell>
          <cell r="D3052">
            <v>2</v>
          </cell>
        </row>
        <row r="3053">
          <cell r="C3053">
            <v>3</v>
          </cell>
          <cell r="D3053">
            <v>0</v>
          </cell>
        </row>
        <row r="3054">
          <cell r="C3054">
            <v>1</v>
          </cell>
          <cell r="D3054">
            <v>3</v>
          </cell>
        </row>
        <row r="3055">
          <cell r="C3055">
            <v>8</v>
          </cell>
          <cell r="D3055">
            <v>3</v>
          </cell>
        </row>
        <row r="3056">
          <cell r="C3056">
            <v>7</v>
          </cell>
          <cell r="D3056">
            <v>5</v>
          </cell>
        </row>
        <row r="3057">
          <cell r="C3057">
            <v>4</v>
          </cell>
          <cell r="D3057">
            <v>1</v>
          </cell>
        </row>
        <row r="3058">
          <cell r="C3058">
            <v>1</v>
          </cell>
          <cell r="D3058">
            <v>2</v>
          </cell>
        </row>
        <row r="3059">
          <cell r="C3059">
            <v>2</v>
          </cell>
          <cell r="D3059">
            <v>4</v>
          </cell>
        </row>
        <row r="3060">
          <cell r="C3060">
            <v>1</v>
          </cell>
          <cell r="D3060">
            <v>1</v>
          </cell>
        </row>
        <row r="3061">
          <cell r="C3061">
            <v>0</v>
          </cell>
          <cell r="D3061">
            <v>5</v>
          </cell>
        </row>
        <row r="3062">
          <cell r="C3062">
            <v>0</v>
          </cell>
          <cell r="D3062">
            <v>0</v>
          </cell>
        </row>
        <row r="3063">
          <cell r="C3063">
            <v>0</v>
          </cell>
          <cell r="D3063">
            <v>0</v>
          </cell>
        </row>
        <row r="3070">
          <cell r="C3070">
            <v>4</v>
          </cell>
          <cell r="D3070">
            <v>0</v>
          </cell>
        </row>
        <row r="3071">
          <cell r="C3071">
            <v>0</v>
          </cell>
          <cell r="D3071">
            <v>0</v>
          </cell>
        </row>
        <row r="3072">
          <cell r="C3072">
            <v>2</v>
          </cell>
          <cell r="D3072">
            <v>0</v>
          </cell>
        </row>
        <row r="3073">
          <cell r="C3073">
            <v>0</v>
          </cell>
          <cell r="D3073">
            <v>0</v>
          </cell>
        </row>
        <row r="3074">
          <cell r="C3074">
            <v>1</v>
          </cell>
          <cell r="D3074">
            <v>2</v>
          </cell>
        </row>
        <row r="3075">
          <cell r="C3075">
            <v>5</v>
          </cell>
          <cell r="D3075">
            <v>0</v>
          </cell>
        </row>
        <row r="3076">
          <cell r="C3076">
            <v>1</v>
          </cell>
          <cell r="D3076">
            <v>3</v>
          </cell>
        </row>
        <row r="3077">
          <cell r="C3077">
            <v>3</v>
          </cell>
          <cell r="D3077">
            <v>4</v>
          </cell>
        </row>
        <row r="3078">
          <cell r="C3078">
            <v>4</v>
          </cell>
          <cell r="D3078">
            <v>1</v>
          </cell>
        </row>
        <row r="3079">
          <cell r="C3079">
            <v>4</v>
          </cell>
          <cell r="D3079">
            <v>2</v>
          </cell>
        </row>
        <row r="3080">
          <cell r="C3080">
            <v>2</v>
          </cell>
          <cell r="D3080">
            <v>1</v>
          </cell>
        </row>
        <row r="3081">
          <cell r="C3081">
            <v>4</v>
          </cell>
          <cell r="D3081">
            <v>5</v>
          </cell>
        </row>
        <row r="3082">
          <cell r="C3082">
            <v>7</v>
          </cell>
          <cell r="D3082">
            <v>8</v>
          </cell>
        </row>
        <row r="3083">
          <cell r="C3083">
            <v>12</v>
          </cell>
          <cell r="D3083">
            <v>6</v>
          </cell>
        </row>
        <row r="3084">
          <cell r="C3084">
            <v>4</v>
          </cell>
          <cell r="D3084">
            <v>7</v>
          </cell>
        </row>
        <row r="3085">
          <cell r="C3085">
            <v>5</v>
          </cell>
          <cell r="D3085">
            <v>4</v>
          </cell>
        </row>
        <row r="3086">
          <cell r="C3086">
            <v>3</v>
          </cell>
          <cell r="D3086">
            <v>5</v>
          </cell>
        </row>
        <row r="3087">
          <cell r="C3087">
            <v>1</v>
          </cell>
          <cell r="D3087">
            <v>6</v>
          </cell>
        </row>
        <row r="3088">
          <cell r="C3088">
            <v>3</v>
          </cell>
          <cell r="D3088">
            <v>1</v>
          </cell>
        </row>
        <row r="3089">
          <cell r="C3089">
            <v>0</v>
          </cell>
          <cell r="D3089">
            <v>0</v>
          </cell>
        </row>
        <row r="3090">
          <cell r="C3090">
            <v>0</v>
          </cell>
          <cell r="D3090">
            <v>0</v>
          </cell>
        </row>
        <row r="3096">
          <cell r="C3096">
            <v>1</v>
          </cell>
          <cell r="D3096">
            <v>0</v>
          </cell>
        </row>
        <row r="3097">
          <cell r="C3097">
            <v>3</v>
          </cell>
          <cell r="D3097">
            <v>1</v>
          </cell>
        </row>
        <row r="3098">
          <cell r="C3098">
            <v>1</v>
          </cell>
          <cell r="D3098">
            <v>1</v>
          </cell>
        </row>
        <row r="3099">
          <cell r="C3099">
            <v>3</v>
          </cell>
          <cell r="D3099">
            <v>2</v>
          </cell>
        </row>
        <row r="3100">
          <cell r="C3100">
            <v>2</v>
          </cell>
          <cell r="D3100">
            <v>2</v>
          </cell>
        </row>
        <row r="3101">
          <cell r="C3101">
            <v>1</v>
          </cell>
          <cell r="D3101">
            <v>5</v>
          </cell>
        </row>
        <row r="3102">
          <cell r="C3102">
            <v>0</v>
          </cell>
          <cell r="D3102">
            <v>0</v>
          </cell>
        </row>
        <row r="3103">
          <cell r="C3103">
            <v>3</v>
          </cell>
          <cell r="D3103">
            <v>2</v>
          </cell>
        </row>
        <row r="3104">
          <cell r="C3104">
            <v>2</v>
          </cell>
          <cell r="D3104">
            <v>1</v>
          </cell>
        </row>
        <row r="3105">
          <cell r="C3105">
            <v>1</v>
          </cell>
          <cell r="D3105">
            <v>3</v>
          </cell>
        </row>
        <row r="3106">
          <cell r="C3106">
            <v>5</v>
          </cell>
          <cell r="D3106">
            <v>4</v>
          </cell>
        </row>
        <row r="3107">
          <cell r="C3107">
            <v>4</v>
          </cell>
          <cell r="D3107">
            <v>3</v>
          </cell>
        </row>
        <row r="3108">
          <cell r="C3108">
            <v>3</v>
          </cell>
          <cell r="D3108">
            <v>2</v>
          </cell>
        </row>
        <row r="3109">
          <cell r="C3109">
            <v>1</v>
          </cell>
          <cell r="D3109">
            <v>1</v>
          </cell>
        </row>
        <row r="3110">
          <cell r="C3110">
            <v>4</v>
          </cell>
          <cell r="D3110">
            <v>2</v>
          </cell>
        </row>
        <row r="3111">
          <cell r="C3111">
            <v>3</v>
          </cell>
          <cell r="D3111">
            <v>7</v>
          </cell>
        </row>
        <row r="3112">
          <cell r="C3112">
            <v>4</v>
          </cell>
          <cell r="D3112">
            <v>1</v>
          </cell>
        </row>
        <row r="3113">
          <cell r="C3113">
            <v>1</v>
          </cell>
          <cell r="D3113">
            <v>4</v>
          </cell>
        </row>
        <row r="3114">
          <cell r="C3114">
            <v>1</v>
          </cell>
          <cell r="D3114">
            <v>4</v>
          </cell>
        </row>
        <row r="3115">
          <cell r="C3115">
            <v>0</v>
          </cell>
          <cell r="D3115">
            <v>0</v>
          </cell>
        </row>
        <row r="3116">
          <cell r="C3116">
            <v>0</v>
          </cell>
          <cell r="D3116">
            <v>0</v>
          </cell>
        </row>
        <row r="3121">
          <cell r="C3121">
            <v>1</v>
          </cell>
          <cell r="D3121">
            <v>1</v>
          </cell>
        </row>
        <row r="3122">
          <cell r="C3122">
            <v>1</v>
          </cell>
          <cell r="D3122">
            <v>1</v>
          </cell>
        </row>
        <row r="3123">
          <cell r="C3123">
            <v>1</v>
          </cell>
          <cell r="D3123">
            <v>0</v>
          </cell>
        </row>
        <row r="3124">
          <cell r="C3124">
            <v>1</v>
          </cell>
          <cell r="D3124">
            <v>2</v>
          </cell>
        </row>
        <row r="3125">
          <cell r="C3125">
            <v>1</v>
          </cell>
          <cell r="D3125">
            <v>2</v>
          </cell>
        </row>
        <row r="3126">
          <cell r="C3126">
            <v>1</v>
          </cell>
          <cell r="D3126">
            <v>2</v>
          </cell>
        </row>
        <row r="3127">
          <cell r="C3127">
            <v>4</v>
          </cell>
          <cell r="D3127">
            <v>4</v>
          </cell>
        </row>
        <row r="3128">
          <cell r="C3128">
            <v>2</v>
          </cell>
          <cell r="D3128">
            <v>1</v>
          </cell>
        </row>
        <row r="3129">
          <cell r="C3129">
            <v>3</v>
          </cell>
          <cell r="D3129">
            <v>4</v>
          </cell>
        </row>
        <row r="3130">
          <cell r="C3130">
            <v>3</v>
          </cell>
          <cell r="D3130">
            <v>1</v>
          </cell>
        </row>
        <row r="3131">
          <cell r="C3131">
            <v>2</v>
          </cell>
          <cell r="D3131">
            <v>3</v>
          </cell>
        </row>
        <row r="3132">
          <cell r="C3132">
            <v>6</v>
          </cell>
          <cell r="D3132">
            <v>3</v>
          </cell>
        </row>
        <row r="3133">
          <cell r="C3133">
            <v>3</v>
          </cell>
          <cell r="D3133">
            <v>2</v>
          </cell>
        </row>
        <row r="3134">
          <cell r="C3134">
            <v>2</v>
          </cell>
          <cell r="D3134">
            <v>4</v>
          </cell>
        </row>
        <row r="3135">
          <cell r="C3135">
            <v>3</v>
          </cell>
          <cell r="D3135">
            <v>1</v>
          </cell>
        </row>
        <row r="3136">
          <cell r="C3136">
            <v>4</v>
          </cell>
          <cell r="D3136">
            <v>6</v>
          </cell>
        </row>
        <row r="3137">
          <cell r="C3137">
            <v>4</v>
          </cell>
          <cell r="D3137">
            <v>4</v>
          </cell>
        </row>
        <row r="3138">
          <cell r="C3138">
            <v>0</v>
          </cell>
          <cell r="D3138">
            <v>1</v>
          </cell>
        </row>
        <row r="3139">
          <cell r="C3139">
            <v>0</v>
          </cell>
          <cell r="D3139">
            <v>1</v>
          </cell>
        </row>
        <row r="3140">
          <cell r="C3140">
            <v>0</v>
          </cell>
          <cell r="D3140">
            <v>1</v>
          </cell>
        </row>
        <row r="3141">
          <cell r="C3141">
            <v>0</v>
          </cell>
          <cell r="D3141">
            <v>0</v>
          </cell>
        </row>
        <row r="3146">
          <cell r="C3146">
            <v>8</v>
          </cell>
          <cell r="D3146">
            <v>4</v>
          </cell>
        </row>
        <row r="3147">
          <cell r="C3147">
            <v>6</v>
          </cell>
          <cell r="D3147">
            <v>11</v>
          </cell>
        </row>
        <row r="3148">
          <cell r="C3148">
            <v>17</v>
          </cell>
          <cell r="D3148">
            <v>9</v>
          </cell>
        </row>
        <row r="3149">
          <cell r="C3149">
            <v>14</v>
          </cell>
          <cell r="D3149">
            <v>7</v>
          </cell>
        </row>
        <row r="3150">
          <cell r="C3150">
            <v>18</v>
          </cell>
          <cell r="D3150">
            <v>8</v>
          </cell>
        </row>
        <row r="3151">
          <cell r="C3151">
            <v>15</v>
          </cell>
          <cell r="D3151">
            <v>10</v>
          </cell>
        </row>
        <row r="3152">
          <cell r="C3152">
            <v>14</v>
          </cell>
          <cell r="D3152">
            <v>15</v>
          </cell>
        </row>
        <row r="3153">
          <cell r="C3153">
            <v>11</v>
          </cell>
          <cell r="D3153">
            <v>12</v>
          </cell>
        </row>
        <row r="3154">
          <cell r="C3154">
            <v>15</v>
          </cell>
          <cell r="D3154">
            <v>10</v>
          </cell>
        </row>
        <row r="3155">
          <cell r="C3155">
            <v>15</v>
          </cell>
          <cell r="D3155">
            <v>15</v>
          </cell>
        </row>
        <row r="3156">
          <cell r="C3156">
            <v>13</v>
          </cell>
          <cell r="D3156">
            <v>16</v>
          </cell>
        </row>
        <row r="3157">
          <cell r="C3157">
            <v>22</v>
          </cell>
          <cell r="D3157">
            <v>13</v>
          </cell>
        </row>
        <row r="3158">
          <cell r="C3158">
            <v>15</v>
          </cell>
          <cell r="D3158">
            <v>19</v>
          </cell>
        </row>
        <row r="3159">
          <cell r="C3159">
            <v>31</v>
          </cell>
          <cell r="D3159">
            <v>22</v>
          </cell>
        </row>
        <row r="3160">
          <cell r="C3160">
            <v>17</v>
          </cell>
          <cell r="D3160">
            <v>16</v>
          </cell>
        </row>
        <row r="3161">
          <cell r="C3161">
            <v>9</v>
          </cell>
          <cell r="D3161">
            <v>15</v>
          </cell>
        </row>
        <row r="3162">
          <cell r="C3162">
            <v>4</v>
          </cell>
          <cell r="D3162">
            <v>15</v>
          </cell>
        </row>
        <row r="3163">
          <cell r="C3163">
            <v>10</v>
          </cell>
          <cell r="D3163">
            <v>10</v>
          </cell>
        </row>
        <row r="3164">
          <cell r="C3164">
            <v>1</v>
          </cell>
          <cell r="D3164">
            <v>8</v>
          </cell>
        </row>
        <row r="3165">
          <cell r="C3165">
            <v>0</v>
          </cell>
          <cell r="D3165">
            <v>2</v>
          </cell>
        </row>
        <row r="3166">
          <cell r="C3166">
            <v>0</v>
          </cell>
          <cell r="D3166">
            <v>0</v>
          </cell>
        </row>
        <row r="3171">
          <cell r="C3171">
            <v>0</v>
          </cell>
          <cell r="D3171">
            <v>0</v>
          </cell>
        </row>
        <row r="3172">
          <cell r="C3172">
            <v>2</v>
          </cell>
          <cell r="D3172">
            <v>2</v>
          </cell>
        </row>
        <row r="3173">
          <cell r="C3173">
            <v>3</v>
          </cell>
          <cell r="D3173">
            <v>1</v>
          </cell>
        </row>
        <row r="3174">
          <cell r="C3174">
            <v>5</v>
          </cell>
          <cell r="D3174">
            <v>4</v>
          </cell>
        </row>
        <row r="3175">
          <cell r="C3175">
            <v>4</v>
          </cell>
          <cell r="D3175">
            <v>4</v>
          </cell>
        </row>
        <row r="3176">
          <cell r="C3176">
            <v>3</v>
          </cell>
          <cell r="D3176">
            <v>1</v>
          </cell>
        </row>
        <row r="3177">
          <cell r="C3177">
            <v>4</v>
          </cell>
          <cell r="D3177">
            <v>5</v>
          </cell>
        </row>
        <row r="3178">
          <cell r="C3178">
            <v>2</v>
          </cell>
          <cell r="D3178">
            <v>3</v>
          </cell>
        </row>
        <row r="3179">
          <cell r="C3179">
            <v>4</v>
          </cell>
          <cell r="D3179">
            <v>3</v>
          </cell>
        </row>
        <row r="3180">
          <cell r="C3180">
            <v>5</v>
          </cell>
          <cell r="D3180">
            <v>5</v>
          </cell>
        </row>
        <row r="3181">
          <cell r="C3181">
            <v>4</v>
          </cell>
          <cell r="D3181">
            <v>2</v>
          </cell>
        </row>
        <row r="3182">
          <cell r="C3182">
            <v>4</v>
          </cell>
          <cell r="D3182">
            <v>6</v>
          </cell>
        </row>
        <row r="3183">
          <cell r="C3183">
            <v>3</v>
          </cell>
          <cell r="D3183">
            <v>6</v>
          </cell>
        </row>
        <row r="3184">
          <cell r="C3184">
            <v>10</v>
          </cell>
          <cell r="D3184">
            <v>7</v>
          </cell>
        </row>
        <row r="3185">
          <cell r="C3185">
            <v>3</v>
          </cell>
          <cell r="D3185">
            <v>7</v>
          </cell>
        </row>
        <row r="3186">
          <cell r="C3186">
            <v>2</v>
          </cell>
          <cell r="D3186">
            <v>1</v>
          </cell>
        </row>
        <row r="3187">
          <cell r="C3187">
            <v>3</v>
          </cell>
          <cell r="D3187">
            <v>1</v>
          </cell>
        </row>
        <row r="3188">
          <cell r="C3188">
            <v>1</v>
          </cell>
          <cell r="D3188">
            <v>2</v>
          </cell>
        </row>
        <row r="3189">
          <cell r="C3189">
            <v>3</v>
          </cell>
          <cell r="D3189">
            <v>0</v>
          </cell>
        </row>
        <row r="3190">
          <cell r="C3190">
            <v>0</v>
          </cell>
          <cell r="D3190">
            <v>3</v>
          </cell>
        </row>
        <row r="3191">
          <cell r="C3191">
            <v>0</v>
          </cell>
          <cell r="D3191">
            <v>0</v>
          </cell>
        </row>
        <row r="3197">
          <cell r="C3197">
            <v>2</v>
          </cell>
          <cell r="D3197">
            <v>0</v>
          </cell>
        </row>
        <row r="3198">
          <cell r="C3198">
            <v>1</v>
          </cell>
          <cell r="D3198">
            <v>3</v>
          </cell>
        </row>
        <row r="3199">
          <cell r="C3199">
            <v>1</v>
          </cell>
          <cell r="D3199">
            <v>5</v>
          </cell>
        </row>
        <row r="3200">
          <cell r="C3200">
            <v>4</v>
          </cell>
          <cell r="D3200">
            <v>1</v>
          </cell>
        </row>
        <row r="3201">
          <cell r="C3201">
            <v>2</v>
          </cell>
          <cell r="D3201">
            <v>2</v>
          </cell>
        </row>
        <row r="3202">
          <cell r="C3202">
            <v>3</v>
          </cell>
          <cell r="D3202">
            <v>5</v>
          </cell>
        </row>
        <row r="3203">
          <cell r="C3203">
            <v>4</v>
          </cell>
          <cell r="D3203">
            <v>2</v>
          </cell>
        </row>
        <row r="3204">
          <cell r="C3204">
            <v>2</v>
          </cell>
          <cell r="D3204">
            <v>2</v>
          </cell>
        </row>
        <row r="3205">
          <cell r="C3205">
            <v>2</v>
          </cell>
          <cell r="D3205">
            <v>3</v>
          </cell>
        </row>
        <row r="3206">
          <cell r="C3206">
            <v>2</v>
          </cell>
          <cell r="D3206">
            <v>4</v>
          </cell>
        </row>
        <row r="3207">
          <cell r="C3207">
            <v>7</v>
          </cell>
          <cell r="D3207">
            <v>4</v>
          </cell>
        </row>
        <row r="3208">
          <cell r="C3208">
            <v>6</v>
          </cell>
          <cell r="D3208">
            <v>7</v>
          </cell>
        </row>
        <row r="3209">
          <cell r="C3209">
            <v>5</v>
          </cell>
          <cell r="D3209">
            <v>5</v>
          </cell>
        </row>
        <row r="3210">
          <cell r="C3210">
            <v>4</v>
          </cell>
          <cell r="D3210">
            <v>7</v>
          </cell>
        </row>
        <row r="3211">
          <cell r="C3211">
            <v>4</v>
          </cell>
          <cell r="D3211">
            <v>6</v>
          </cell>
        </row>
        <row r="3212">
          <cell r="C3212">
            <v>8</v>
          </cell>
          <cell r="D3212">
            <v>4</v>
          </cell>
        </row>
        <row r="3213">
          <cell r="C3213">
            <v>1</v>
          </cell>
          <cell r="D3213">
            <v>3</v>
          </cell>
        </row>
        <row r="3214">
          <cell r="C3214">
            <v>2</v>
          </cell>
          <cell r="D3214">
            <v>6</v>
          </cell>
        </row>
        <row r="3215">
          <cell r="C3215">
            <v>3</v>
          </cell>
          <cell r="D3215">
            <v>3</v>
          </cell>
        </row>
        <row r="3216">
          <cell r="C3216">
            <v>0</v>
          </cell>
          <cell r="D3216">
            <v>2</v>
          </cell>
        </row>
        <row r="3217">
          <cell r="C3217">
            <v>0</v>
          </cell>
          <cell r="D3217">
            <v>1</v>
          </cell>
        </row>
        <row r="3223">
          <cell r="C3223">
            <v>6</v>
          </cell>
          <cell r="D3223">
            <v>5</v>
          </cell>
        </row>
        <row r="3224">
          <cell r="C3224">
            <v>5</v>
          </cell>
          <cell r="D3224">
            <v>3</v>
          </cell>
        </row>
        <row r="3225">
          <cell r="C3225">
            <v>2</v>
          </cell>
          <cell r="D3225">
            <v>6</v>
          </cell>
        </row>
        <row r="3226">
          <cell r="C3226">
            <v>2</v>
          </cell>
          <cell r="D3226">
            <v>9</v>
          </cell>
        </row>
        <row r="3227">
          <cell r="C3227">
            <v>6</v>
          </cell>
          <cell r="D3227">
            <v>6</v>
          </cell>
        </row>
        <row r="3228">
          <cell r="C3228">
            <v>5</v>
          </cell>
          <cell r="D3228">
            <v>5</v>
          </cell>
        </row>
        <row r="3229">
          <cell r="C3229">
            <v>9</v>
          </cell>
          <cell r="D3229">
            <v>4</v>
          </cell>
        </row>
        <row r="3230">
          <cell r="C3230">
            <v>5</v>
          </cell>
          <cell r="D3230">
            <v>9</v>
          </cell>
        </row>
        <row r="3231">
          <cell r="C3231">
            <v>12</v>
          </cell>
          <cell r="D3231">
            <v>4</v>
          </cell>
        </row>
        <row r="3232">
          <cell r="C3232">
            <v>9</v>
          </cell>
          <cell r="D3232">
            <v>4</v>
          </cell>
        </row>
        <row r="3233">
          <cell r="C3233">
            <v>12</v>
          </cell>
          <cell r="D3233">
            <v>11</v>
          </cell>
        </row>
        <row r="3234">
          <cell r="C3234">
            <v>12</v>
          </cell>
          <cell r="D3234">
            <v>16</v>
          </cell>
        </row>
        <row r="3235">
          <cell r="C3235">
            <v>14</v>
          </cell>
          <cell r="D3235">
            <v>8</v>
          </cell>
        </row>
        <row r="3236">
          <cell r="C3236">
            <v>9</v>
          </cell>
          <cell r="D3236">
            <v>10</v>
          </cell>
        </row>
        <row r="3237">
          <cell r="C3237">
            <v>11</v>
          </cell>
          <cell r="D3237">
            <v>6</v>
          </cell>
        </row>
        <row r="3238">
          <cell r="C3238">
            <v>3</v>
          </cell>
          <cell r="D3238">
            <v>9</v>
          </cell>
        </row>
        <row r="3239">
          <cell r="C3239">
            <v>11</v>
          </cell>
          <cell r="D3239">
            <v>14</v>
          </cell>
        </row>
        <row r="3240">
          <cell r="C3240">
            <v>3</v>
          </cell>
          <cell r="D3240">
            <v>10</v>
          </cell>
        </row>
        <row r="3241">
          <cell r="C3241">
            <v>4</v>
          </cell>
          <cell r="D3241">
            <v>6</v>
          </cell>
        </row>
        <row r="3242">
          <cell r="C3242">
            <v>1</v>
          </cell>
          <cell r="D3242">
            <v>1</v>
          </cell>
        </row>
        <row r="3243">
          <cell r="C3243">
            <v>0</v>
          </cell>
          <cell r="D3243">
            <v>0</v>
          </cell>
        </row>
        <row r="3248">
          <cell r="C3248">
            <v>0</v>
          </cell>
          <cell r="D3248">
            <v>0</v>
          </cell>
        </row>
        <row r="3249">
          <cell r="C3249">
            <v>0</v>
          </cell>
          <cell r="D3249">
            <v>0</v>
          </cell>
        </row>
        <row r="3250">
          <cell r="C3250">
            <v>0</v>
          </cell>
          <cell r="D3250">
            <v>4</v>
          </cell>
        </row>
        <row r="3251">
          <cell r="C3251">
            <v>2</v>
          </cell>
          <cell r="D3251">
            <v>1</v>
          </cell>
        </row>
        <row r="3252">
          <cell r="C3252">
            <v>4</v>
          </cell>
          <cell r="D3252">
            <v>4</v>
          </cell>
        </row>
        <row r="3253">
          <cell r="C3253">
            <v>3</v>
          </cell>
          <cell r="D3253">
            <v>1</v>
          </cell>
        </row>
        <row r="3254">
          <cell r="C3254">
            <v>1</v>
          </cell>
          <cell r="D3254">
            <v>5</v>
          </cell>
        </row>
        <row r="3255">
          <cell r="C3255">
            <v>5</v>
          </cell>
          <cell r="D3255">
            <v>0</v>
          </cell>
        </row>
        <row r="3256">
          <cell r="C3256">
            <v>3</v>
          </cell>
          <cell r="D3256">
            <v>1</v>
          </cell>
        </row>
        <row r="3257">
          <cell r="C3257">
            <v>2</v>
          </cell>
          <cell r="D3257">
            <v>4</v>
          </cell>
        </row>
        <row r="3258">
          <cell r="C3258">
            <v>0</v>
          </cell>
          <cell r="D3258">
            <v>3</v>
          </cell>
        </row>
        <row r="3259">
          <cell r="C3259">
            <v>6</v>
          </cell>
          <cell r="D3259">
            <v>6</v>
          </cell>
        </row>
        <row r="3260">
          <cell r="C3260">
            <v>5</v>
          </cell>
          <cell r="D3260">
            <v>2</v>
          </cell>
        </row>
        <row r="3261">
          <cell r="C3261">
            <v>7</v>
          </cell>
          <cell r="D3261">
            <v>9</v>
          </cell>
        </row>
        <row r="3262">
          <cell r="C3262">
            <v>6</v>
          </cell>
          <cell r="D3262">
            <v>2</v>
          </cell>
        </row>
        <row r="3263">
          <cell r="C3263">
            <v>1</v>
          </cell>
          <cell r="D3263">
            <v>0</v>
          </cell>
        </row>
        <row r="3264">
          <cell r="C3264">
            <v>3</v>
          </cell>
          <cell r="D3264">
            <v>3</v>
          </cell>
        </row>
        <row r="3265">
          <cell r="C3265">
            <v>3</v>
          </cell>
          <cell r="D3265">
            <v>3</v>
          </cell>
        </row>
        <row r="3266">
          <cell r="C3266">
            <v>1</v>
          </cell>
          <cell r="D3266">
            <v>0</v>
          </cell>
        </row>
        <row r="3267">
          <cell r="C3267">
            <v>1</v>
          </cell>
          <cell r="D3267">
            <v>0</v>
          </cell>
        </row>
        <row r="3268">
          <cell r="C3268">
            <v>0</v>
          </cell>
          <cell r="D3268">
            <v>0</v>
          </cell>
        </row>
        <row r="3273">
          <cell r="C3273">
            <v>4</v>
          </cell>
          <cell r="D3273">
            <v>6</v>
          </cell>
        </row>
        <row r="3274">
          <cell r="C3274">
            <v>8</v>
          </cell>
          <cell r="D3274">
            <v>8</v>
          </cell>
        </row>
        <row r="3275">
          <cell r="C3275">
            <v>4</v>
          </cell>
          <cell r="D3275">
            <v>5</v>
          </cell>
        </row>
        <row r="3276">
          <cell r="C3276">
            <v>9</v>
          </cell>
          <cell r="D3276">
            <v>6</v>
          </cell>
        </row>
        <row r="3277">
          <cell r="C3277">
            <v>3</v>
          </cell>
          <cell r="D3277">
            <v>3</v>
          </cell>
        </row>
        <row r="3278">
          <cell r="C3278">
            <v>4</v>
          </cell>
          <cell r="D3278">
            <v>3</v>
          </cell>
        </row>
        <row r="3279">
          <cell r="C3279">
            <v>8</v>
          </cell>
          <cell r="D3279">
            <v>6</v>
          </cell>
        </row>
        <row r="3280">
          <cell r="C3280">
            <v>7</v>
          </cell>
          <cell r="D3280">
            <v>3</v>
          </cell>
        </row>
        <row r="3281">
          <cell r="C3281">
            <v>9</v>
          </cell>
          <cell r="D3281">
            <v>9</v>
          </cell>
        </row>
        <row r="3282">
          <cell r="C3282">
            <v>5</v>
          </cell>
          <cell r="D3282">
            <v>6</v>
          </cell>
        </row>
        <row r="3283">
          <cell r="C3283">
            <v>6</v>
          </cell>
          <cell r="D3283">
            <v>4</v>
          </cell>
        </row>
        <row r="3284">
          <cell r="C3284">
            <v>4</v>
          </cell>
          <cell r="D3284">
            <v>10</v>
          </cell>
        </row>
        <row r="3285">
          <cell r="C3285">
            <v>20</v>
          </cell>
          <cell r="D3285">
            <v>11</v>
          </cell>
        </row>
        <row r="3286">
          <cell r="C3286">
            <v>10</v>
          </cell>
          <cell r="D3286">
            <v>8</v>
          </cell>
        </row>
        <row r="3287">
          <cell r="C3287">
            <v>2</v>
          </cell>
          <cell r="D3287">
            <v>5</v>
          </cell>
        </row>
        <row r="3288">
          <cell r="C3288">
            <v>3</v>
          </cell>
          <cell r="D3288">
            <v>5</v>
          </cell>
        </row>
        <row r="3289">
          <cell r="C3289">
            <v>2</v>
          </cell>
          <cell r="D3289">
            <v>6</v>
          </cell>
        </row>
        <row r="3290">
          <cell r="C3290">
            <v>7</v>
          </cell>
          <cell r="D3290">
            <v>10</v>
          </cell>
        </row>
        <row r="3291">
          <cell r="C3291">
            <v>4</v>
          </cell>
          <cell r="D3291">
            <v>5</v>
          </cell>
        </row>
        <row r="3292">
          <cell r="C3292">
            <v>2</v>
          </cell>
          <cell r="D3292">
            <v>0</v>
          </cell>
        </row>
        <row r="3293">
          <cell r="C3293">
            <v>0</v>
          </cell>
          <cell r="D3293">
            <v>0</v>
          </cell>
        </row>
        <row r="3298">
          <cell r="C3298">
            <v>1</v>
          </cell>
          <cell r="D3298">
            <v>0</v>
          </cell>
        </row>
        <row r="3299">
          <cell r="C3299">
            <v>3</v>
          </cell>
          <cell r="D3299">
            <v>1</v>
          </cell>
        </row>
        <row r="3300">
          <cell r="C3300">
            <v>1</v>
          </cell>
          <cell r="D3300">
            <v>0</v>
          </cell>
        </row>
        <row r="3301">
          <cell r="C3301">
            <v>3</v>
          </cell>
          <cell r="D3301">
            <v>1</v>
          </cell>
        </row>
        <row r="3302">
          <cell r="C3302">
            <v>1</v>
          </cell>
          <cell r="D3302">
            <v>1</v>
          </cell>
        </row>
        <row r="3303">
          <cell r="C3303">
            <v>2</v>
          </cell>
          <cell r="D3303">
            <v>2</v>
          </cell>
        </row>
        <row r="3304">
          <cell r="C3304">
            <v>1</v>
          </cell>
          <cell r="D3304">
            <v>2</v>
          </cell>
        </row>
        <row r="3305">
          <cell r="C3305">
            <v>1</v>
          </cell>
          <cell r="D3305">
            <v>1</v>
          </cell>
        </row>
        <row r="3306">
          <cell r="C3306">
            <v>6</v>
          </cell>
          <cell r="D3306">
            <v>3</v>
          </cell>
        </row>
        <row r="3307">
          <cell r="C3307">
            <v>1</v>
          </cell>
          <cell r="D3307">
            <v>1</v>
          </cell>
        </row>
        <row r="3308">
          <cell r="C3308">
            <v>1</v>
          </cell>
          <cell r="D3308">
            <v>3</v>
          </cell>
        </row>
        <row r="3309">
          <cell r="C3309">
            <v>2</v>
          </cell>
          <cell r="D3309">
            <v>3</v>
          </cell>
        </row>
        <row r="3310">
          <cell r="C3310">
            <v>3</v>
          </cell>
          <cell r="D3310">
            <v>3</v>
          </cell>
        </row>
        <row r="3311">
          <cell r="C3311">
            <v>12</v>
          </cell>
          <cell r="D3311">
            <v>5</v>
          </cell>
        </row>
        <row r="3312">
          <cell r="C3312">
            <v>1</v>
          </cell>
          <cell r="D3312">
            <v>2</v>
          </cell>
        </row>
        <row r="3313">
          <cell r="C3313">
            <v>1</v>
          </cell>
          <cell r="D3313">
            <v>2</v>
          </cell>
        </row>
        <row r="3314">
          <cell r="C3314">
            <v>4</v>
          </cell>
          <cell r="D3314">
            <v>5</v>
          </cell>
        </row>
        <row r="3315">
          <cell r="C3315">
            <v>3</v>
          </cell>
          <cell r="D3315">
            <v>6</v>
          </cell>
        </row>
        <row r="3316">
          <cell r="C3316">
            <v>3</v>
          </cell>
          <cell r="D3316">
            <v>4</v>
          </cell>
        </row>
        <row r="3317">
          <cell r="C3317">
            <v>0</v>
          </cell>
          <cell r="D3317">
            <v>0</v>
          </cell>
        </row>
        <row r="3318">
          <cell r="C3318">
            <v>0</v>
          </cell>
          <cell r="D3318">
            <v>0</v>
          </cell>
        </row>
        <row r="3323">
          <cell r="C3323">
            <v>0</v>
          </cell>
          <cell r="D3323">
            <v>0</v>
          </cell>
        </row>
        <row r="3324">
          <cell r="C3324">
            <v>0</v>
          </cell>
          <cell r="D3324">
            <v>0</v>
          </cell>
        </row>
        <row r="3325">
          <cell r="C3325">
            <v>0</v>
          </cell>
          <cell r="D3325">
            <v>0</v>
          </cell>
        </row>
        <row r="3326">
          <cell r="C3326">
            <v>0</v>
          </cell>
          <cell r="D3326">
            <v>0</v>
          </cell>
        </row>
        <row r="3327">
          <cell r="C3327">
            <v>1</v>
          </cell>
          <cell r="D3327">
            <v>0</v>
          </cell>
        </row>
        <row r="3328">
          <cell r="C3328">
            <v>0</v>
          </cell>
          <cell r="D3328">
            <v>0</v>
          </cell>
        </row>
        <row r="3329">
          <cell r="C3329">
            <v>1</v>
          </cell>
          <cell r="D3329">
            <v>0</v>
          </cell>
        </row>
        <row r="3330">
          <cell r="C3330">
            <v>0</v>
          </cell>
          <cell r="D3330">
            <v>0</v>
          </cell>
        </row>
        <row r="3331">
          <cell r="C3331">
            <v>0</v>
          </cell>
          <cell r="D3331">
            <v>0</v>
          </cell>
        </row>
        <row r="3332">
          <cell r="C3332">
            <v>0</v>
          </cell>
          <cell r="D3332">
            <v>0</v>
          </cell>
        </row>
        <row r="3333">
          <cell r="C3333">
            <v>1</v>
          </cell>
          <cell r="D3333">
            <v>0</v>
          </cell>
        </row>
        <row r="3334">
          <cell r="C3334">
            <v>1</v>
          </cell>
          <cell r="D3334">
            <v>2</v>
          </cell>
        </row>
        <row r="3335">
          <cell r="C3335">
            <v>2</v>
          </cell>
          <cell r="D3335">
            <v>1</v>
          </cell>
        </row>
        <row r="3336">
          <cell r="C3336">
            <v>2</v>
          </cell>
          <cell r="D3336">
            <v>2</v>
          </cell>
        </row>
        <row r="3337">
          <cell r="C3337">
            <v>1</v>
          </cell>
          <cell r="D3337">
            <v>0</v>
          </cell>
        </row>
        <row r="3338">
          <cell r="C3338">
            <v>0</v>
          </cell>
          <cell r="D3338">
            <v>4</v>
          </cell>
        </row>
        <row r="3339">
          <cell r="C3339">
            <v>3</v>
          </cell>
          <cell r="D3339">
            <v>1</v>
          </cell>
        </row>
        <row r="3340">
          <cell r="C3340">
            <v>2</v>
          </cell>
          <cell r="D3340">
            <v>1</v>
          </cell>
        </row>
        <row r="3341">
          <cell r="C3341">
            <v>0</v>
          </cell>
          <cell r="D3341">
            <v>0</v>
          </cell>
        </row>
        <row r="3342">
          <cell r="C3342">
            <v>0</v>
          </cell>
          <cell r="D3342">
            <v>0</v>
          </cell>
        </row>
        <row r="3343">
          <cell r="C3343">
            <v>0</v>
          </cell>
          <cell r="D3343">
            <v>0</v>
          </cell>
        </row>
        <row r="3349">
          <cell r="C3349">
            <v>0</v>
          </cell>
          <cell r="D3349">
            <v>0</v>
          </cell>
        </row>
        <row r="3350">
          <cell r="C3350">
            <v>3</v>
          </cell>
          <cell r="D3350">
            <v>1</v>
          </cell>
        </row>
        <row r="3351">
          <cell r="C3351">
            <v>1</v>
          </cell>
          <cell r="D3351">
            <v>2</v>
          </cell>
        </row>
        <row r="3352">
          <cell r="C3352">
            <v>1</v>
          </cell>
          <cell r="D3352">
            <v>1</v>
          </cell>
        </row>
        <row r="3353">
          <cell r="C3353">
            <v>0</v>
          </cell>
          <cell r="D3353">
            <v>0</v>
          </cell>
        </row>
        <row r="3354">
          <cell r="C3354">
            <v>1</v>
          </cell>
          <cell r="D3354">
            <v>1</v>
          </cell>
        </row>
        <row r="3355">
          <cell r="C3355">
            <v>3</v>
          </cell>
          <cell r="D3355">
            <v>1</v>
          </cell>
        </row>
        <row r="3356">
          <cell r="C3356">
            <v>2</v>
          </cell>
          <cell r="D3356">
            <v>2</v>
          </cell>
        </row>
        <row r="3357">
          <cell r="C3357">
            <v>1</v>
          </cell>
          <cell r="D3357">
            <v>1</v>
          </cell>
        </row>
        <row r="3358">
          <cell r="C3358">
            <v>0</v>
          </cell>
          <cell r="D3358">
            <v>0</v>
          </cell>
        </row>
        <row r="3359">
          <cell r="C3359">
            <v>0</v>
          </cell>
          <cell r="D3359">
            <v>3</v>
          </cell>
        </row>
        <row r="3360">
          <cell r="C3360">
            <v>2</v>
          </cell>
          <cell r="D3360">
            <v>1</v>
          </cell>
        </row>
        <row r="3361">
          <cell r="C3361">
            <v>3</v>
          </cell>
          <cell r="D3361">
            <v>6</v>
          </cell>
        </row>
        <row r="3362">
          <cell r="C3362">
            <v>8</v>
          </cell>
          <cell r="D3362">
            <v>7</v>
          </cell>
        </row>
        <row r="3363">
          <cell r="C3363">
            <v>4</v>
          </cell>
          <cell r="D3363">
            <v>2</v>
          </cell>
        </row>
        <row r="3364">
          <cell r="C3364">
            <v>1</v>
          </cell>
          <cell r="D3364">
            <v>2</v>
          </cell>
        </row>
        <row r="3365">
          <cell r="C3365">
            <v>3</v>
          </cell>
          <cell r="D3365">
            <v>1</v>
          </cell>
        </row>
        <row r="3366">
          <cell r="C3366">
            <v>2</v>
          </cell>
          <cell r="D3366">
            <v>2</v>
          </cell>
        </row>
        <row r="3367">
          <cell r="C3367">
            <v>3</v>
          </cell>
          <cell r="D3367">
            <v>3</v>
          </cell>
        </row>
        <row r="3368">
          <cell r="C3368">
            <v>0</v>
          </cell>
          <cell r="D3368">
            <v>0</v>
          </cell>
        </row>
        <row r="3369">
          <cell r="C3369">
            <v>0</v>
          </cell>
          <cell r="D3369">
            <v>0</v>
          </cell>
        </row>
        <row r="3374">
          <cell r="C3374">
            <v>0</v>
          </cell>
          <cell r="D3374">
            <v>0</v>
          </cell>
        </row>
        <row r="3375">
          <cell r="C3375">
            <v>0</v>
          </cell>
          <cell r="D3375">
            <v>0</v>
          </cell>
        </row>
        <row r="3376">
          <cell r="C3376">
            <v>0</v>
          </cell>
          <cell r="D3376">
            <v>0</v>
          </cell>
        </row>
        <row r="3377">
          <cell r="C3377">
            <v>0</v>
          </cell>
          <cell r="D3377">
            <v>0</v>
          </cell>
        </row>
        <row r="3378">
          <cell r="C3378">
            <v>0</v>
          </cell>
          <cell r="D3378">
            <v>0</v>
          </cell>
        </row>
        <row r="3379">
          <cell r="C3379">
            <v>0</v>
          </cell>
          <cell r="D3379">
            <v>0</v>
          </cell>
        </row>
        <row r="3380">
          <cell r="C3380">
            <v>0</v>
          </cell>
          <cell r="D3380">
            <v>0</v>
          </cell>
        </row>
        <row r="3381">
          <cell r="C3381">
            <v>0</v>
          </cell>
          <cell r="D3381">
            <v>0</v>
          </cell>
        </row>
        <row r="3382">
          <cell r="C3382">
            <v>0</v>
          </cell>
          <cell r="D3382">
            <v>0</v>
          </cell>
        </row>
        <row r="3383">
          <cell r="C3383">
            <v>0</v>
          </cell>
          <cell r="D3383">
            <v>0</v>
          </cell>
        </row>
        <row r="3384">
          <cell r="C3384">
            <v>0</v>
          </cell>
          <cell r="D3384">
            <v>0</v>
          </cell>
        </row>
        <row r="3385">
          <cell r="C3385">
            <v>1</v>
          </cell>
          <cell r="D3385">
            <v>0</v>
          </cell>
        </row>
        <row r="3386">
          <cell r="C3386">
            <v>1</v>
          </cell>
          <cell r="D3386">
            <v>0</v>
          </cell>
        </row>
        <row r="3387">
          <cell r="C3387">
            <v>0</v>
          </cell>
          <cell r="D3387">
            <v>0</v>
          </cell>
        </row>
        <row r="3388">
          <cell r="C3388">
            <v>0</v>
          </cell>
          <cell r="D3388">
            <v>0</v>
          </cell>
        </row>
        <row r="3389">
          <cell r="C3389">
            <v>1</v>
          </cell>
          <cell r="D3389">
            <v>1</v>
          </cell>
        </row>
        <row r="3390">
          <cell r="C3390">
            <v>0</v>
          </cell>
          <cell r="D3390">
            <v>0</v>
          </cell>
        </row>
        <row r="3391">
          <cell r="C3391">
            <v>1</v>
          </cell>
          <cell r="D3391">
            <v>0</v>
          </cell>
        </row>
        <row r="3392">
          <cell r="C3392">
            <v>0</v>
          </cell>
          <cell r="D3392">
            <v>0</v>
          </cell>
        </row>
        <row r="3393">
          <cell r="C3393">
            <v>0</v>
          </cell>
          <cell r="D3393">
            <v>0</v>
          </cell>
        </row>
        <row r="3394">
          <cell r="C3394">
            <v>0</v>
          </cell>
          <cell r="D3394">
            <v>0</v>
          </cell>
        </row>
        <row r="3399">
          <cell r="C3399">
            <v>24</v>
          </cell>
          <cell r="D3399">
            <v>22</v>
          </cell>
        </row>
        <row r="3400">
          <cell r="C3400">
            <v>30</v>
          </cell>
          <cell r="D3400">
            <v>16</v>
          </cell>
        </row>
        <row r="3401">
          <cell r="C3401">
            <v>26</v>
          </cell>
          <cell r="D3401">
            <v>20</v>
          </cell>
        </row>
        <row r="3402">
          <cell r="C3402">
            <v>19</v>
          </cell>
          <cell r="D3402">
            <v>20</v>
          </cell>
        </row>
        <row r="3403">
          <cell r="C3403">
            <v>16</v>
          </cell>
          <cell r="D3403">
            <v>8</v>
          </cell>
        </row>
        <row r="3404">
          <cell r="C3404">
            <v>17</v>
          </cell>
          <cell r="D3404">
            <v>11</v>
          </cell>
        </row>
        <row r="3405">
          <cell r="C3405">
            <v>30</v>
          </cell>
          <cell r="D3405">
            <v>28</v>
          </cell>
        </row>
        <row r="3406">
          <cell r="C3406">
            <v>29</v>
          </cell>
          <cell r="D3406">
            <v>38</v>
          </cell>
        </row>
        <row r="3407">
          <cell r="C3407">
            <v>35</v>
          </cell>
          <cell r="D3407">
            <v>29</v>
          </cell>
        </row>
        <row r="3408">
          <cell r="C3408">
            <v>29</v>
          </cell>
          <cell r="D3408">
            <v>25</v>
          </cell>
        </row>
        <row r="3409">
          <cell r="C3409">
            <v>23</v>
          </cell>
          <cell r="D3409">
            <v>24</v>
          </cell>
        </row>
        <row r="3410">
          <cell r="C3410">
            <v>23</v>
          </cell>
          <cell r="D3410">
            <v>28</v>
          </cell>
        </row>
        <row r="3411">
          <cell r="C3411">
            <v>32</v>
          </cell>
          <cell r="D3411">
            <v>30</v>
          </cell>
        </row>
        <row r="3412">
          <cell r="C3412">
            <v>38</v>
          </cell>
          <cell r="D3412">
            <v>46</v>
          </cell>
        </row>
        <row r="3413">
          <cell r="C3413">
            <v>42</v>
          </cell>
          <cell r="D3413">
            <v>36</v>
          </cell>
        </row>
        <row r="3414">
          <cell r="C3414">
            <v>21</v>
          </cell>
          <cell r="D3414">
            <v>29</v>
          </cell>
        </row>
        <row r="3415">
          <cell r="C3415">
            <v>18</v>
          </cell>
          <cell r="D3415">
            <v>19</v>
          </cell>
        </row>
        <row r="3416">
          <cell r="C3416">
            <v>7</v>
          </cell>
          <cell r="D3416">
            <v>11</v>
          </cell>
        </row>
        <row r="3417">
          <cell r="C3417">
            <v>5</v>
          </cell>
          <cell r="D3417">
            <v>10</v>
          </cell>
        </row>
        <row r="3418">
          <cell r="C3418">
            <v>0</v>
          </cell>
          <cell r="D3418">
            <v>4</v>
          </cell>
        </row>
        <row r="3419">
          <cell r="C3419">
            <v>0</v>
          </cell>
          <cell r="D3419">
            <v>1</v>
          </cell>
        </row>
        <row r="3424">
          <cell r="C3424">
            <v>26</v>
          </cell>
          <cell r="D3424">
            <v>21</v>
          </cell>
        </row>
        <row r="3425">
          <cell r="C3425">
            <v>23</v>
          </cell>
          <cell r="D3425">
            <v>21</v>
          </cell>
        </row>
        <row r="3426">
          <cell r="C3426">
            <v>17</v>
          </cell>
          <cell r="D3426">
            <v>14</v>
          </cell>
        </row>
        <row r="3427">
          <cell r="C3427">
            <v>18</v>
          </cell>
          <cell r="D3427">
            <v>22</v>
          </cell>
        </row>
        <row r="3428">
          <cell r="C3428">
            <v>27</v>
          </cell>
          <cell r="D3428">
            <v>17</v>
          </cell>
        </row>
        <row r="3429">
          <cell r="C3429">
            <v>31</v>
          </cell>
          <cell r="D3429">
            <v>23</v>
          </cell>
        </row>
        <row r="3430">
          <cell r="C3430">
            <v>37</v>
          </cell>
          <cell r="D3430">
            <v>40</v>
          </cell>
        </row>
        <row r="3431">
          <cell r="C3431">
            <v>27</v>
          </cell>
          <cell r="D3431">
            <v>21</v>
          </cell>
        </row>
        <row r="3432">
          <cell r="C3432">
            <v>25</v>
          </cell>
          <cell r="D3432">
            <v>20</v>
          </cell>
        </row>
        <row r="3433">
          <cell r="C3433">
            <v>33</v>
          </cell>
          <cell r="D3433">
            <v>25</v>
          </cell>
        </row>
        <row r="3434">
          <cell r="C3434">
            <v>26</v>
          </cell>
          <cell r="D3434">
            <v>25</v>
          </cell>
        </row>
        <row r="3435">
          <cell r="C3435">
            <v>48</v>
          </cell>
          <cell r="D3435">
            <v>49</v>
          </cell>
        </row>
        <row r="3436">
          <cell r="C3436">
            <v>32</v>
          </cell>
          <cell r="D3436">
            <v>43</v>
          </cell>
        </row>
        <row r="3437">
          <cell r="C3437">
            <v>57</v>
          </cell>
          <cell r="D3437">
            <v>43</v>
          </cell>
        </row>
        <row r="3438">
          <cell r="C3438">
            <v>36</v>
          </cell>
          <cell r="D3438">
            <v>31</v>
          </cell>
        </row>
        <row r="3439">
          <cell r="C3439">
            <v>27</v>
          </cell>
          <cell r="D3439">
            <v>30</v>
          </cell>
        </row>
        <row r="3440">
          <cell r="C3440">
            <v>14</v>
          </cell>
          <cell r="D3440">
            <v>15</v>
          </cell>
        </row>
        <row r="3441">
          <cell r="C3441">
            <v>6</v>
          </cell>
          <cell r="D3441">
            <v>24</v>
          </cell>
        </row>
        <row r="3442">
          <cell r="C3442">
            <v>4</v>
          </cell>
          <cell r="D3442">
            <v>12</v>
          </cell>
        </row>
        <row r="3443">
          <cell r="C3443">
            <v>1</v>
          </cell>
          <cell r="D3443">
            <v>3</v>
          </cell>
        </row>
        <row r="3444">
          <cell r="C3444">
            <v>0</v>
          </cell>
          <cell r="D3444">
            <v>0</v>
          </cell>
        </row>
        <row r="3450">
          <cell r="C3450">
            <v>15</v>
          </cell>
          <cell r="D3450">
            <v>17</v>
          </cell>
        </row>
        <row r="3451">
          <cell r="C3451">
            <v>11</v>
          </cell>
          <cell r="D3451">
            <v>12</v>
          </cell>
        </row>
        <row r="3452">
          <cell r="C3452">
            <v>5</v>
          </cell>
          <cell r="D3452">
            <v>17</v>
          </cell>
        </row>
        <row r="3453">
          <cell r="C3453">
            <v>12</v>
          </cell>
          <cell r="D3453">
            <v>10</v>
          </cell>
        </row>
        <row r="3454">
          <cell r="C3454">
            <v>20</v>
          </cell>
          <cell r="D3454">
            <v>16</v>
          </cell>
        </row>
        <row r="3455">
          <cell r="C3455">
            <v>25</v>
          </cell>
          <cell r="D3455">
            <v>23</v>
          </cell>
        </row>
        <row r="3456">
          <cell r="C3456">
            <v>29</v>
          </cell>
          <cell r="D3456">
            <v>23</v>
          </cell>
        </row>
        <row r="3457">
          <cell r="C3457">
            <v>21</v>
          </cell>
          <cell r="D3457">
            <v>20</v>
          </cell>
        </row>
        <row r="3458">
          <cell r="C3458">
            <v>24</v>
          </cell>
          <cell r="D3458">
            <v>12</v>
          </cell>
        </row>
        <row r="3459">
          <cell r="C3459">
            <v>16</v>
          </cell>
          <cell r="D3459">
            <v>15</v>
          </cell>
        </row>
        <row r="3460">
          <cell r="C3460">
            <v>18</v>
          </cell>
          <cell r="D3460">
            <v>16</v>
          </cell>
        </row>
        <row r="3461">
          <cell r="C3461">
            <v>27</v>
          </cell>
          <cell r="D3461">
            <v>30</v>
          </cell>
        </row>
        <row r="3462">
          <cell r="C3462">
            <v>38</v>
          </cell>
          <cell r="D3462">
            <v>32</v>
          </cell>
        </row>
        <row r="3463">
          <cell r="C3463">
            <v>38</v>
          </cell>
          <cell r="D3463">
            <v>29</v>
          </cell>
        </row>
        <row r="3464">
          <cell r="C3464">
            <v>16</v>
          </cell>
          <cell r="D3464">
            <v>22</v>
          </cell>
        </row>
        <row r="3465">
          <cell r="C3465">
            <v>12</v>
          </cell>
          <cell r="D3465">
            <v>18</v>
          </cell>
        </row>
        <row r="3466">
          <cell r="C3466">
            <v>15</v>
          </cell>
          <cell r="D3466">
            <v>21</v>
          </cell>
        </row>
        <row r="3467">
          <cell r="C3467">
            <v>9</v>
          </cell>
          <cell r="D3467">
            <v>18</v>
          </cell>
        </row>
        <row r="3468">
          <cell r="C3468">
            <v>9</v>
          </cell>
          <cell r="D3468">
            <v>14</v>
          </cell>
        </row>
        <row r="3469">
          <cell r="C3469">
            <v>2</v>
          </cell>
          <cell r="D3469">
            <v>3</v>
          </cell>
        </row>
        <row r="3470">
          <cell r="C3470">
            <v>0</v>
          </cell>
          <cell r="D3470">
            <v>0</v>
          </cell>
        </row>
        <row r="3476">
          <cell r="C3476">
            <v>2</v>
          </cell>
          <cell r="D3476">
            <v>6</v>
          </cell>
        </row>
        <row r="3477">
          <cell r="C3477">
            <v>4</v>
          </cell>
          <cell r="D3477">
            <v>2</v>
          </cell>
        </row>
        <row r="3478">
          <cell r="C3478">
            <v>3</v>
          </cell>
          <cell r="D3478">
            <v>2</v>
          </cell>
        </row>
        <row r="3479">
          <cell r="C3479">
            <v>5</v>
          </cell>
          <cell r="D3479">
            <v>3</v>
          </cell>
        </row>
        <row r="3480">
          <cell r="C3480">
            <v>5</v>
          </cell>
          <cell r="D3480">
            <v>5</v>
          </cell>
        </row>
        <row r="3481">
          <cell r="C3481">
            <v>9</v>
          </cell>
          <cell r="D3481">
            <v>3</v>
          </cell>
        </row>
        <row r="3482">
          <cell r="C3482">
            <v>5</v>
          </cell>
          <cell r="D3482">
            <v>4</v>
          </cell>
        </row>
        <row r="3483">
          <cell r="C3483">
            <v>3</v>
          </cell>
          <cell r="D3483">
            <v>4</v>
          </cell>
        </row>
        <row r="3484">
          <cell r="C3484">
            <v>6</v>
          </cell>
          <cell r="D3484">
            <v>5</v>
          </cell>
        </row>
        <row r="3485">
          <cell r="C3485">
            <v>8</v>
          </cell>
          <cell r="D3485">
            <v>7</v>
          </cell>
        </row>
        <row r="3486">
          <cell r="C3486">
            <v>10</v>
          </cell>
          <cell r="D3486">
            <v>11</v>
          </cell>
        </row>
        <row r="3487">
          <cell r="C3487">
            <v>10</v>
          </cell>
          <cell r="D3487">
            <v>11</v>
          </cell>
        </row>
        <row r="3488">
          <cell r="C3488">
            <v>13</v>
          </cell>
          <cell r="D3488">
            <v>5</v>
          </cell>
        </row>
        <row r="3489">
          <cell r="C3489">
            <v>8</v>
          </cell>
          <cell r="D3489">
            <v>10</v>
          </cell>
        </row>
        <row r="3490">
          <cell r="C3490">
            <v>12</v>
          </cell>
          <cell r="D3490">
            <v>9</v>
          </cell>
        </row>
        <row r="3491">
          <cell r="C3491">
            <v>11</v>
          </cell>
          <cell r="D3491">
            <v>12</v>
          </cell>
        </row>
        <row r="3492">
          <cell r="C3492">
            <v>5</v>
          </cell>
          <cell r="D3492">
            <v>10</v>
          </cell>
        </row>
        <row r="3493">
          <cell r="C3493">
            <v>2</v>
          </cell>
          <cell r="D3493">
            <v>6</v>
          </cell>
        </row>
        <row r="3494">
          <cell r="C3494">
            <v>2</v>
          </cell>
          <cell r="D3494">
            <v>1</v>
          </cell>
        </row>
        <row r="3495">
          <cell r="C3495">
            <v>0</v>
          </cell>
          <cell r="D3495">
            <v>1</v>
          </cell>
        </row>
        <row r="3496">
          <cell r="C3496">
            <v>0</v>
          </cell>
          <cell r="D3496">
            <v>0</v>
          </cell>
        </row>
        <row r="3501">
          <cell r="C3501">
            <v>7</v>
          </cell>
          <cell r="D3501">
            <v>10</v>
          </cell>
        </row>
        <row r="3502">
          <cell r="C3502">
            <v>17</v>
          </cell>
          <cell r="D3502">
            <v>12</v>
          </cell>
        </row>
        <row r="3503">
          <cell r="C3503">
            <v>14</v>
          </cell>
          <cell r="D3503">
            <v>7</v>
          </cell>
        </row>
        <row r="3504">
          <cell r="C3504">
            <v>7</v>
          </cell>
          <cell r="D3504">
            <v>8</v>
          </cell>
        </row>
        <row r="3505">
          <cell r="C3505">
            <v>8</v>
          </cell>
          <cell r="D3505">
            <v>9</v>
          </cell>
        </row>
        <row r="3506">
          <cell r="C3506">
            <v>7</v>
          </cell>
          <cell r="D3506">
            <v>9</v>
          </cell>
        </row>
        <row r="3507">
          <cell r="C3507">
            <v>16</v>
          </cell>
          <cell r="D3507">
            <v>18</v>
          </cell>
        </row>
        <row r="3508">
          <cell r="C3508">
            <v>16</v>
          </cell>
          <cell r="D3508">
            <v>8</v>
          </cell>
        </row>
        <row r="3509">
          <cell r="C3509">
            <v>14</v>
          </cell>
          <cell r="D3509">
            <v>13</v>
          </cell>
        </row>
        <row r="3510">
          <cell r="C3510">
            <v>16</v>
          </cell>
          <cell r="D3510">
            <v>15</v>
          </cell>
        </row>
        <row r="3511">
          <cell r="C3511">
            <v>15</v>
          </cell>
          <cell r="D3511">
            <v>10</v>
          </cell>
        </row>
        <row r="3512">
          <cell r="C3512">
            <v>19</v>
          </cell>
          <cell r="D3512">
            <v>24</v>
          </cell>
        </row>
        <row r="3513">
          <cell r="C3513">
            <v>30</v>
          </cell>
          <cell r="D3513">
            <v>21</v>
          </cell>
        </row>
        <row r="3514">
          <cell r="C3514">
            <v>20</v>
          </cell>
          <cell r="D3514">
            <v>19</v>
          </cell>
        </row>
        <row r="3515">
          <cell r="C3515">
            <v>10</v>
          </cell>
          <cell r="D3515">
            <v>10</v>
          </cell>
        </row>
        <row r="3516">
          <cell r="C3516">
            <v>13</v>
          </cell>
          <cell r="D3516">
            <v>16</v>
          </cell>
        </row>
        <row r="3517">
          <cell r="C3517">
            <v>9</v>
          </cell>
          <cell r="D3517">
            <v>22</v>
          </cell>
        </row>
        <row r="3518">
          <cell r="C3518">
            <v>7</v>
          </cell>
          <cell r="D3518">
            <v>12</v>
          </cell>
        </row>
        <row r="3519">
          <cell r="C3519">
            <v>2</v>
          </cell>
          <cell r="D3519">
            <v>4</v>
          </cell>
        </row>
        <row r="3520">
          <cell r="C3520">
            <v>1</v>
          </cell>
          <cell r="D3520">
            <v>1</v>
          </cell>
        </row>
        <row r="3521">
          <cell r="C3521">
            <v>0</v>
          </cell>
          <cell r="D3521">
            <v>0</v>
          </cell>
        </row>
        <row r="3526">
          <cell r="C3526">
            <v>10</v>
          </cell>
          <cell r="D3526">
            <v>6</v>
          </cell>
        </row>
        <row r="3527">
          <cell r="C3527">
            <v>15</v>
          </cell>
          <cell r="D3527">
            <v>12</v>
          </cell>
        </row>
        <row r="3528">
          <cell r="C3528">
            <v>11</v>
          </cell>
          <cell r="D3528">
            <v>14</v>
          </cell>
        </row>
        <row r="3529">
          <cell r="C3529">
            <v>8</v>
          </cell>
          <cell r="D3529">
            <v>13</v>
          </cell>
        </row>
        <row r="3530">
          <cell r="C3530">
            <v>7</v>
          </cell>
          <cell r="D3530">
            <v>8</v>
          </cell>
        </row>
        <row r="3531">
          <cell r="C3531">
            <v>5</v>
          </cell>
          <cell r="D3531">
            <v>4</v>
          </cell>
        </row>
        <row r="3532">
          <cell r="C3532">
            <v>5</v>
          </cell>
          <cell r="D3532">
            <v>11</v>
          </cell>
        </row>
        <row r="3533">
          <cell r="C3533">
            <v>11</v>
          </cell>
          <cell r="D3533">
            <v>14</v>
          </cell>
        </row>
        <row r="3534">
          <cell r="C3534">
            <v>4</v>
          </cell>
          <cell r="D3534">
            <v>10</v>
          </cell>
        </row>
        <row r="3535">
          <cell r="C3535">
            <v>12</v>
          </cell>
          <cell r="D3535">
            <v>15</v>
          </cell>
        </row>
        <row r="3536">
          <cell r="C3536">
            <v>5</v>
          </cell>
          <cell r="D3536">
            <v>7</v>
          </cell>
        </row>
        <row r="3537">
          <cell r="C3537">
            <v>4</v>
          </cell>
          <cell r="D3537">
            <v>5</v>
          </cell>
        </row>
        <row r="3538">
          <cell r="C3538">
            <v>4</v>
          </cell>
          <cell r="D3538">
            <v>9</v>
          </cell>
        </row>
        <row r="3539">
          <cell r="C3539">
            <v>19</v>
          </cell>
          <cell r="D3539">
            <v>17</v>
          </cell>
        </row>
        <row r="3540">
          <cell r="C3540">
            <v>8</v>
          </cell>
          <cell r="D3540">
            <v>15</v>
          </cell>
        </row>
        <row r="3541">
          <cell r="C3541">
            <v>10</v>
          </cell>
          <cell r="D3541">
            <v>8</v>
          </cell>
        </row>
        <row r="3542">
          <cell r="C3542">
            <v>1</v>
          </cell>
          <cell r="D3542">
            <v>6</v>
          </cell>
        </row>
        <row r="3543">
          <cell r="C3543">
            <v>1</v>
          </cell>
          <cell r="D3543">
            <v>1</v>
          </cell>
        </row>
        <row r="3544">
          <cell r="C3544">
            <v>0</v>
          </cell>
          <cell r="D3544">
            <v>0</v>
          </cell>
        </row>
        <row r="3545">
          <cell r="C3545">
            <v>0</v>
          </cell>
          <cell r="D3545">
            <v>0</v>
          </cell>
        </row>
        <row r="3546">
          <cell r="C3546">
            <v>0</v>
          </cell>
          <cell r="D3546">
            <v>0</v>
          </cell>
        </row>
        <row r="3551">
          <cell r="C3551">
            <v>1</v>
          </cell>
          <cell r="D3551">
            <v>4</v>
          </cell>
        </row>
        <row r="3552">
          <cell r="C3552">
            <v>0</v>
          </cell>
          <cell r="D3552">
            <v>2</v>
          </cell>
        </row>
        <row r="3553">
          <cell r="C3553">
            <v>4</v>
          </cell>
          <cell r="D3553">
            <v>1</v>
          </cell>
        </row>
        <row r="3554">
          <cell r="C3554">
            <v>3</v>
          </cell>
          <cell r="D3554">
            <v>6</v>
          </cell>
        </row>
        <row r="3555">
          <cell r="C3555">
            <v>5</v>
          </cell>
          <cell r="D3555">
            <v>5</v>
          </cell>
        </row>
        <row r="3556">
          <cell r="C3556">
            <v>12</v>
          </cell>
          <cell r="D3556">
            <v>9</v>
          </cell>
        </row>
        <row r="3557">
          <cell r="C3557">
            <v>7</v>
          </cell>
          <cell r="D3557">
            <v>4</v>
          </cell>
        </row>
        <row r="3558">
          <cell r="C3558">
            <v>2</v>
          </cell>
          <cell r="D3558">
            <v>4</v>
          </cell>
        </row>
        <row r="3559">
          <cell r="C3559">
            <v>3</v>
          </cell>
          <cell r="D3559">
            <v>4</v>
          </cell>
        </row>
        <row r="3560">
          <cell r="C3560">
            <v>7</v>
          </cell>
          <cell r="D3560">
            <v>8</v>
          </cell>
        </row>
        <row r="3561">
          <cell r="C3561">
            <v>6</v>
          </cell>
          <cell r="D3561">
            <v>11</v>
          </cell>
        </row>
        <row r="3562">
          <cell r="C3562">
            <v>11</v>
          </cell>
          <cell r="D3562">
            <v>20</v>
          </cell>
        </row>
        <row r="3563">
          <cell r="C3563">
            <v>22</v>
          </cell>
          <cell r="D3563">
            <v>21</v>
          </cell>
        </row>
        <row r="3564">
          <cell r="C3564">
            <v>19</v>
          </cell>
          <cell r="D3564">
            <v>14</v>
          </cell>
        </row>
        <row r="3565">
          <cell r="C3565">
            <v>9</v>
          </cell>
          <cell r="D3565">
            <v>3</v>
          </cell>
        </row>
        <row r="3566">
          <cell r="C3566">
            <v>3</v>
          </cell>
          <cell r="D3566">
            <v>2</v>
          </cell>
        </row>
        <row r="3567">
          <cell r="C3567">
            <v>4</v>
          </cell>
          <cell r="D3567">
            <v>4</v>
          </cell>
        </row>
        <row r="3568">
          <cell r="C3568">
            <v>1</v>
          </cell>
          <cell r="D3568">
            <v>0</v>
          </cell>
        </row>
        <row r="3569">
          <cell r="C3569">
            <v>0</v>
          </cell>
          <cell r="D3569">
            <v>0</v>
          </cell>
        </row>
        <row r="3570">
          <cell r="C3570">
            <v>0</v>
          </cell>
          <cell r="D3570">
            <v>0</v>
          </cell>
        </row>
        <row r="3571">
          <cell r="C3571">
            <v>0</v>
          </cell>
          <cell r="D3571">
            <v>0</v>
          </cell>
        </row>
        <row r="3576">
          <cell r="C3576">
            <v>14</v>
          </cell>
          <cell r="D3576">
            <v>15</v>
          </cell>
        </row>
        <row r="3577">
          <cell r="C3577">
            <v>18</v>
          </cell>
          <cell r="D3577">
            <v>14</v>
          </cell>
        </row>
        <row r="3578">
          <cell r="C3578">
            <v>24</v>
          </cell>
          <cell r="D3578">
            <v>15</v>
          </cell>
        </row>
        <row r="3579">
          <cell r="C3579">
            <v>32</v>
          </cell>
          <cell r="D3579">
            <v>20</v>
          </cell>
        </row>
        <row r="3580">
          <cell r="C3580">
            <v>21</v>
          </cell>
          <cell r="D3580">
            <v>23</v>
          </cell>
        </row>
        <row r="3581">
          <cell r="C3581">
            <v>29</v>
          </cell>
          <cell r="D3581">
            <v>26</v>
          </cell>
        </row>
        <row r="3582">
          <cell r="C3582">
            <v>32</v>
          </cell>
          <cell r="D3582">
            <v>21</v>
          </cell>
        </row>
        <row r="3583">
          <cell r="C3583">
            <v>18</v>
          </cell>
          <cell r="D3583">
            <v>23</v>
          </cell>
        </row>
        <row r="3584">
          <cell r="C3584">
            <v>29</v>
          </cell>
          <cell r="D3584">
            <v>24</v>
          </cell>
        </row>
        <row r="3585">
          <cell r="C3585">
            <v>34</v>
          </cell>
          <cell r="D3585">
            <v>31</v>
          </cell>
        </row>
        <row r="3586">
          <cell r="C3586">
            <v>31</v>
          </cell>
          <cell r="D3586">
            <v>22</v>
          </cell>
        </row>
        <row r="3587">
          <cell r="C3587">
            <v>42</v>
          </cell>
          <cell r="D3587">
            <v>53</v>
          </cell>
        </row>
        <row r="3588">
          <cell r="C3588">
            <v>47</v>
          </cell>
          <cell r="D3588">
            <v>35</v>
          </cell>
        </row>
        <row r="3589">
          <cell r="C3589">
            <v>31</v>
          </cell>
          <cell r="D3589">
            <v>29</v>
          </cell>
        </row>
        <row r="3590">
          <cell r="C3590">
            <v>21</v>
          </cell>
          <cell r="D3590">
            <v>19</v>
          </cell>
        </row>
        <row r="3591">
          <cell r="C3591">
            <v>19</v>
          </cell>
          <cell r="D3591">
            <v>20</v>
          </cell>
        </row>
        <row r="3592">
          <cell r="C3592">
            <v>17</v>
          </cell>
          <cell r="D3592">
            <v>29</v>
          </cell>
        </row>
        <row r="3593">
          <cell r="C3593">
            <v>15</v>
          </cell>
          <cell r="D3593">
            <v>32</v>
          </cell>
        </row>
        <row r="3594">
          <cell r="C3594">
            <v>2</v>
          </cell>
          <cell r="D3594">
            <v>5</v>
          </cell>
        </row>
        <row r="3595">
          <cell r="C3595">
            <v>0</v>
          </cell>
          <cell r="D3595">
            <v>2</v>
          </cell>
        </row>
        <row r="3596">
          <cell r="C3596">
            <v>0</v>
          </cell>
          <cell r="D3596">
            <v>0</v>
          </cell>
        </row>
        <row r="3602">
          <cell r="C3602">
            <v>25</v>
          </cell>
          <cell r="D3602">
            <v>23</v>
          </cell>
        </row>
        <row r="3603">
          <cell r="C3603">
            <v>24</v>
          </cell>
          <cell r="D3603">
            <v>24</v>
          </cell>
        </row>
        <row r="3604">
          <cell r="C3604">
            <v>17</v>
          </cell>
          <cell r="D3604">
            <v>17</v>
          </cell>
        </row>
        <row r="3605">
          <cell r="C3605">
            <v>17</v>
          </cell>
          <cell r="D3605">
            <v>26</v>
          </cell>
        </row>
        <row r="3606">
          <cell r="C3606">
            <v>27</v>
          </cell>
          <cell r="D3606">
            <v>19</v>
          </cell>
        </row>
        <row r="3607">
          <cell r="C3607">
            <v>23</v>
          </cell>
          <cell r="D3607">
            <v>27</v>
          </cell>
        </row>
        <row r="3608">
          <cell r="C3608">
            <v>29</v>
          </cell>
          <cell r="D3608">
            <v>31</v>
          </cell>
        </row>
        <row r="3609">
          <cell r="C3609">
            <v>37</v>
          </cell>
          <cell r="D3609">
            <v>27</v>
          </cell>
        </row>
        <row r="3610">
          <cell r="C3610">
            <v>28</v>
          </cell>
          <cell r="D3610">
            <v>27</v>
          </cell>
        </row>
        <row r="3611">
          <cell r="C3611">
            <v>42</v>
          </cell>
          <cell r="D3611">
            <v>29</v>
          </cell>
        </row>
        <row r="3612">
          <cell r="C3612">
            <v>29</v>
          </cell>
          <cell r="D3612">
            <v>24</v>
          </cell>
        </row>
        <row r="3613">
          <cell r="C3613">
            <v>38</v>
          </cell>
          <cell r="D3613">
            <v>48</v>
          </cell>
        </row>
        <row r="3614">
          <cell r="C3614">
            <v>49</v>
          </cell>
          <cell r="D3614">
            <v>41</v>
          </cell>
        </row>
        <row r="3615">
          <cell r="C3615">
            <v>53</v>
          </cell>
          <cell r="D3615">
            <v>49</v>
          </cell>
        </row>
        <row r="3616">
          <cell r="C3616">
            <v>37</v>
          </cell>
          <cell r="D3616">
            <v>29</v>
          </cell>
        </row>
        <row r="3617">
          <cell r="C3617">
            <v>22</v>
          </cell>
          <cell r="D3617">
            <v>21</v>
          </cell>
        </row>
        <row r="3618">
          <cell r="C3618">
            <v>14</v>
          </cell>
          <cell r="D3618">
            <v>28</v>
          </cell>
        </row>
        <row r="3619">
          <cell r="C3619">
            <v>9</v>
          </cell>
          <cell r="D3619">
            <v>27</v>
          </cell>
        </row>
        <row r="3620">
          <cell r="C3620">
            <v>5</v>
          </cell>
          <cell r="D3620">
            <v>8</v>
          </cell>
        </row>
        <row r="3621">
          <cell r="C3621">
            <v>2</v>
          </cell>
          <cell r="D3621">
            <v>6</v>
          </cell>
        </row>
        <row r="3622">
          <cell r="C3622">
            <v>0</v>
          </cell>
          <cell r="D3622">
            <v>0</v>
          </cell>
        </row>
        <row r="3627">
          <cell r="C3627">
            <v>2</v>
          </cell>
          <cell r="D3627">
            <v>4</v>
          </cell>
        </row>
        <row r="3628">
          <cell r="C3628">
            <v>2</v>
          </cell>
          <cell r="D3628">
            <v>2</v>
          </cell>
        </row>
        <row r="3629">
          <cell r="C3629">
            <v>3</v>
          </cell>
          <cell r="D3629">
            <v>2</v>
          </cell>
        </row>
        <row r="3630">
          <cell r="C3630">
            <v>4</v>
          </cell>
          <cell r="D3630">
            <v>6</v>
          </cell>
        </row>
        <row r="3631">
          <cell r="C3631">
            <v>3</v>
          </cell>
          <cell r="D3631">
            <v>6</v>
          </cell>
        </row>
        <row r="3632">
          <cell r="C3632">
            <v>5</v>
          </cell>
          <cell r="D3632">
            <v>6</v>
          </cell>
        </row>
        <row r="3633">
          <cell r="C3633">
            <v>9</v>
          </cell>
          <cell r="D3633">
            <v>2</v>
          </cell>
        </row>
        <row r="3634">
          <cell r="C3634">
            <v>3</v>
          </cell>
          <cell r="D3634">
            <v>4</v>
          </cell>
        </row>
        <row r="3635">
          <cell r="C3635">
            <v>4</v>
          </cell>
          <cell r="D3635">
            <v>5</v>
          </cell>
        </row>
        <row r="3636">
          <cell r="C3636">
            <v>6</v>
          </cell>
          <cell r="D3636">
            <v>5</v>
          </cell>
        </row>
        <row r="3637">
          <cell r="C3637">
            <v>5</v>
          </cell>
          <cell r="D3637">
            <v>8</v>
          </cell>
        </row>
        <row r="3638">
          <cell r="C3638">
            <v>8</v>
          </cell>
          <cell r="D3638">
            <v>9</v>
          </cell>
        </row>
        <row r="3639">
          <cell r="C3639">
            <v>10</v>
          </cell>
          <cell r="D3639">
            <v>7</v>
          </cell>
        </row>
        <row r="3640">
          <cell r="C3640">
            <v>10</v>
          </cell>
          <cell r="D3640">
            <v>9</v>
          </cell>
        </row>
        <row r="3641">
          <cell r="C3641">
            <v>9</v>
          </cell>
          <cell r="D3641">
            <v>6</v>
          </cell>
        </row>
        <row r="3642">
          <cell r="C3642">
            <v>4</v>
          </cell>
          <cell r="D3642">
            <v>10</v>
          </cell>
        </row>
        <row r="3643">
          <cell r="C3643">
            <v>6</v>
          </cell>
          <cell r="D3643">
            <v>6</v>
          </cell>
        </row>
        <row r="3644">
          <cell r="C3644">
            <v>2</v>
          </cell>
          <cell r="D3644">
            <v>8</v>
          </cell>
        </row>
        <row r="3645">
          <cell r="C3645">
            <v>0</v>
          </cell>
          <cell r="D3645">
            <v>4</v>
          </cell>
        </row>
        <row r="3646">
          <cell r="C3646">
            <v>0</v>
          </cell>
          <cell r="D3646">
            <v>1</v>
          </cell>
        </row>
        <row r="3647">
          <cell r="C3647">
            <v>0</v>
          </cell>
          <cell r="D3647">
            <v>0</v>
          </cell>
        </row>
        <row r="3652">
          <cell r="C3652">
            <v>50</v>
          </cell>
          <cell r="D3652">
            <v>36</v>
          </cell>
        </row>
        <row r="3653">
          <cell r="C3653">
            <v>45</v>
          </cell>
          <cell r="D3653">
            <v>50</v>
          </cell>
        </row>
        <row r="3654">
          <cell r="C3654">
            <v>77</v>
          </cell>
          <cell r="D3654">
            <v>52</v>
          </cell>
        </row>
        <row r="3655">
          <cell r="C3655">
            <v>58</v>
          </cell>
          <cell r="D3655">
            <v>66</v>
          </cell>
        </row>
        <row r="3656">
          <cell r="C3656">
            <v>59</v>
          </cell>
          <cell r="D3656">
            <v>59</v>
          </cell>
        </row>
        <row r="3657">
          <cell r="C3657">
            <v>56</v>
          </cell>
          <cell r="D3657">
            <v>58</v>
          </cell>
        </row>
        <row r="3658">
          <cell r="C3658">
            <v>65</v>
          </cell>
          <cell r="D3658">
            <v>52</v>
          </cell>
        </row>
        <row r="3659">
          <cell r="C3659">
            <v>75</v>
          </cell>
          <cell r="D3659">
            <v>78</v>
          </cell>
        </row>
        <row r="3660">
          <cell r="C3660">
            <v>87</v>
          </cell>
          <cell r="D3660">
            <v>81</v>
          </cell>
        </row>
        <row r="3661">
          <cell r="C3661">
            <v>88</v>
          </cell>
          <cell r="D3661">
            <v>77</v>
          </cell>
        </row>
        <row r="3662">
          <cell r="C3662">
            <v>70</v>
          </cell>
          <cell r="D3662">
            <v>90</v>
          </cell>
        </row>
        <row r="3663">
          <cell r="C3663">
            <v>75</v>
          </cell>
          <cell r="D3663">
            <v>77</v>
          </cell>
        </row>
        <row r="3664">
          <cell r="C3664">
            <v>86</v>
          </cell>
          <cell r="D3664">
            <v>97</v>
          </cell>
        </row>
        <row r="3665">
          <cell r="C3665">
            <v>124</v>
          </cell>
          <cell r="D3665">
            <v>115</v>
          </cell>
        </row>
        <row r="3666">
          <cell r="C3666">
            <v>80</v>
          </cell>
          <cell r="D3666">
            <v>72</v>
          </cell>
        </row>
        <row r="3667">
          <cell r="C3667">
            <v>56</v>
          </cell>
          <cell r="D3667">
            <v>61</v>
          </cell>
        </row>
        <row r="3668">
          <cell r="C3668">
            <v>33</v>
          </cell>
          <cell r="D3668">
            <v>50</v>
          </cell>
        </row>
        <row r="3669">
          <cell r="C3669">
            <v>16</v>
          </cell>
          <cell r="D3669">
            <v>36</v>
          </cell>
        </row>
        <row r="3670">
          <cell r="C3670">
            <v>9</v>
          </cell>
          <cell r="D3670">
            <v>22</v>
          </cell>
        </row>
        <row r="3671">
          <cell r="C3671">
            <v>0</v>
          </cell>
          <cell r="D3671">
            <v>9</v>
          </cell>
        </row>
        <row r="3672">
          <cell r="C3672">
            <v>0</v>
          </cell>
          <cell r="D3672">
            <v>1</v>
          </cell>
        </row>
        <row r="3677">
          <cell r="C3677">
            <v>18</v>
          </cell>
          <cell r="D3677">
            <v>24</v>
          </cell>
        </row>
        <row r="3678">
          <cell r="C3678">
            <v>23</v>
          </cell>
          <cell r="D3678">
            <v>15</v>
          </cell>
        </row>
        <row r="3679">
          <cell r="C3679">
            <v>23</v>
          </cell>
          <cell r="D3679">
            <v>17</v>
          </cell>
        </row>
        <row r="3680">
          <cell r="C3680">
            <v>11</v>
          </cell>
          <cell r="D3680">
            <v>17</v>
          </cell>
        </row>
        <row r="3681">
          <cell r="C3681">
            <v>25</v>
          </cell>
          <cell r="D3681">
            <v>27</v>
          </cell>
        </row>
        <row r="3682">
          <cell r="C3682">
            <v>33</v>
          </cell>
          <cell r="D3682">
            <v>29</v>
          </cell>
        </row>
        <row r="3683">
          <cell r="C3683">
            <v>51</v>
          </cell>
          <cell r="D3683">
            <v>34</v>
          </cell>
        </row>
        <row r="3684">
          <cell r="C3684">
            <v>31</v>
          </cell>
          <cell r="D3684">
            <v>25</v>
          </cell>
        </row>
        <row r="3685">
          <cell r="C3685">
            <v>28</v>
          </cell>
          <cell r="D3685">
            <v>31</v>
          </cell>
        </row>
        <row r="3686">
          <cell r="C3686">
            <v>27</v>
          </cell>
          <cell r="D3686">
            <v>34</v>
          </cell>
        </row>
        <row r="3687">
          <cell r="C3687">
            <v>30</v>
          </cell>
          <cell r="D3687">
            <v>25</v>
          </cell>
        </row>
        <row r="3688">
          <cell r="C3688">
            <v>32</v>
          </cell>
          <cell r="D3688">
            <v>31</v>
          </cell>
        </row>
        <row r="3689">
          <cell r="C3689">
            <v>26</v>
          </cell>
          <cell r="D3689">
            <v>41</v>
          </cell>
        </row>
        <row r="3690">
          <cell r="C3690">
            <v>47</v>
          </cell>
          <cell r="D3690">
            <v>47</v>
          </cell>
        </row>
        <row r="3691">
          <cell r="C3691">
            <v>32</v>
          </cell>
          <cell r="D3691">
            <v>26</v>
          </cell>
        </row>
        <row r="3692">
          <cell r="C3692">
            <v>15</v>
          </cell>
          <cell r="D3692">
            <v>13</v>
          </cell>
        </row>
        <row r="3693">
          <cell r="C3693">
            <v>5</v>
          </cell>
          <cell r="D3693">
            <v>17</v>
          </cell>
        </row>
        <row r="3694">
          <cell r="C3694">
            <v>3</v>
          </cell>
          <cell r="D3694">
            <v>9</v>
          </cell>
        </row>
        <row r="3695">
          <cell r="C3695">
            <v>2</v>
          </cell>
          <cell r="D3695">
            <v>10</v>
          </cell>
        </row>
        <row r="3696">
          <cell r="C3696">
            <v>0</v>
          </cell>
          <cell r="D3696">
            <v>1</v>
          </cell>
        </row>
        <row r="3697">
          <cell r="C3697">
            <v>0</v>
          </cell>
          <cell r="D3697">
            <v>1</v>
          </cell>
        </row>
        <row r="3703">
          <cell r="C3703">
            <v>32</v>
          </cell>
          <cell r="D3703">
            <v>36</v>
          </cell>
        </row>
        <row r="3704">
          <cell r="C3704">
            <v>27</v>
          </cell>
          <cell r="D3704">
            <v>25</v>
          </cell>
        </row>
        <row r="3705">
          <cell r="C3705">
            <v>21</v>
          </cell>
          <cell r="D3705">
            <v>25</v>
          </cell>
        </row>
        <row r="3706">
          <cell r="C3706">
            <v>33</v>
          </cell>
          <cell r="D3706">
            <v>26</v>
          </cell>
        </row>
        <row r="3707">
          <cell r="C3707">
            <v>29</v>
          </cell>
          <cell r="D3707">
            <v>21</v>
          </cell>
        </row>
        <row r="3708">
          <cell r="C3708">
            <v>39</v>
          </cell>
          <cell r="D3708">
            <v>37</v>
          </cell>
        </row>
        <row r="3709">
          <cell r="C3709">
            <v>64</v>
          </cell>
          <cell r="D3709">
            <v>53</v>
          </cell>
        </row>
        <row r="3710">
          <cell r="C3710">
            <v>56</v>
          </cell>
          <cell r="D3710">
            <v>55</v>
          </cell>
        </row>
        <row r="3711">
          <cell r="C3711">
            <v>66</v>
          </cell>
          <cell r="D3711">
            <v>49</v>
          </cell>
        </row>
        <row r="3712">
          <cell r="C3712">
            <v>45</v>
          </cell>
          <cell r="D3712">
            <v>39</v>
          </cell>
        </row>
        <row r="3713">
          <cell r="C3713">
            <v>42</v>
          </cell>
          <cell r="D3713">
            <v>37</v>
          </cell>
        </row>
        <row r="3714">
          <cell r="C3714">
            <v>49</v>
          </cell>
          <cell r="D3714">
            <v>46</v>
          </cell>
        </row>
        <row r="3715">
          <cell r="C3715">
            <v>48</v>
          </cell>
          <cell r="D3715">
            <v>45</v>
          </cell>
        </row>
        <row r="3716">
          <cell r="C3716">
            <v>48</v>
          </cell>
          <cell r="D3716">
            <v>65</v>
          </cell>
        </row>
        <row r="3717">
          <cell r="C3717">
            <v>43</v>
          </cell>
          <cell r="D3717">
            <v>37</v>
          </cell>
        </row>
        <row r="3718">
          <cell r="C3718">
            <v>24</v>
          </cell>
          <cell r="D3718">
            <v>30</v>
          </cell>
        </row>
        <row r="3719">
          <cell r="C3719">
            <v>20</v>
          </cell>
          <cell r="D3719">
            <v>26</v>
          </cell>
        </row>
        <row r="3720">
          <cell r="C3720">
            <v>21</v>
          </cell>
          <cell r="D3720">
            <v>26</v>
          </cell>
        </row>
        <row r="3721">
          <cell r="C3721">
            <v>5</v>
          </cell>
          <cell r="D3721">
            <v>15</v>
          </cell>
        </row>
        <row r="3722">
          <cell r="C3722">
            <v>2</v>
          </cell>
          <cell r="D3722">
            <v>2</v>
          </cell>
        </row>
        <row r="3723">
          <cell r="C3723">
            <v>0</v>
          </cell>
          <cell r="D3723">
            <v>0</v>
          </cell>
        </row>
        <row r="3729">
          <cell r="C3729">
            <v>15</v>
          </cell>
          <cell r="D3729">
            <v>19</v>
          </cell>
        </row>
        <row r="3730">
          <cell r="C3730">
            <v>10</v>
          </cell>
          <cell r="D3730">
            <v>12</v>
          </cell>
        </row>
        <row r="3731">
          <cell r="C3731">
            <v>5</v>
          </cell>
          <cell r="D3731">
            <v>4</v>
          </cell>
        </row>
        <row r="3732">
          <cell r="C3732">
            <v>5</v>
          </cell>
          <cell r="D3732">
            <v>9</v>
          </cell>
        </row>
        <row r="3733">
          <cell r="C3733">
            <v>16</v>
          </cell>
          <cell r="D3733">
            <v>13</v>
          </cell>
        </row>
        <row r="3734">
          <cell r="C3734">
            <v>19</v>
          </cell>
          <cell r="D3734">
            <v>15</v>
          </cell>
        </row>
        <row r="3735">
          <cell r="C3735">
            <v>32</v>
          </cell>
          <cell r="D3735">
            <v>27</v>
          </cell>
        </row>
        <row r="3736">
          <cell r="C3736">
            <v>19</v>
          </cell>
          <cell r="D3736">
            <v>10</v>
          </cell>
        </row>
        <row r="3737">
          <cell r="C3737">
            <v>17</v>
          </cell>
          <cell r="D3737">
            <v>10</v>
          </cell>
        </row>
        <row r="3738">
          <cell r="C3738">
            <v>11</v>
          </cell>
          <cell r="D3738">
            <v>15</v>
          </cell>
        </row>
        <row r="3739">
          <cell r="C3739">
            <v>21</v>
          </cell>
          <cell r="D3739">
            <v>17</v>
          </cell>
        </row>
        <row r="3740">
          <cell r="C3740">
            <v>22</v>
          </cell>
          <cell r="D3740">
            <v>32</v>
          </cell>
        </row>
        <row r="3741">
          <cell r="C3741">
            <v>28</v>
          </cell>
          <cell r="D3741">
            <v>31</v>
          </cell>
        </row>
        <row r="3742">
          <cell r="C3742">
            <v>34</v>
          </cell>
          <cell r="D3742">
            <v>41</v>
          </cell>
        </row>
        <row r="3743">
          <cell r="C3743">
            <v>20</v>
          </cell>
          <cell r="D3743">
            <v>12</v>
          </cell>
        </row>
        <row r="3744">
          <cell r="C3744">
            <v>9</v>
          </cell>
          <cell r="D3744">
            <v>8</v>
          </cell>
        </row>
        <row r="3745">
          <cell r="C3745">
            <v>3</v>
          </cell>
          <cell r="D3745">
            <v>12</v>
          </cell>
        </row>
        <row r="3746">
          <cell r="C3746">
            <v>4</v>
          </cell>
          <cell r="D3746">
            <v>9</v>
          </cell>
        </row>
        <row r="3747">
          <cell r="C3747">
            <v>2</v>
          </cell>
          <cell r="D3747">
            <v>3</v>
          </cell>
        </row>
        <row r="3748">
          <cell r="C3748">
            <v>0</v>
          </cell>
          <cell r="D3748">
            <v>1</v>
          </cell>
        </row>
        <row r="3749">
          <cell r="C3749">
            <v>0</v>
          </cell>
          <cell r="D3749">
            <v>0</v>
          </cell>
        </row>
        <row r="3754">
          <cell r="C3754">
            <v>16</v>
          </cell>
          <cell r="D3754">
            <v>12</v>
          </cell>
        </row>
        <row r="3755">
          <cell r="C3755">
            <v>23</v>
          </cell>
          <cell r="D3755">
            <v>21</v>
          </cell>
        </row>
        <row r="3756">
          <cell r="C3756">
            <v>21</v>
          </cell>
          <cell r="D3756">
            <v>16</v>
          </cell>
        </row>
        <row r="3757">
          <cell r="C3757">
            <v>25</v>
          </cell>
          <cell r="D3757">
            <v>19</v>
          </cell>
        </row>
        <row r="3758">
          <cell r="C3758">
            <v>15</v>
          </cell>
          <cell r="D3758">
            <v>12</v>
          </cell>
        </row>
        <row r="3759">
          <cell r="C3759">
            <v>13</v>
          </cell>
          <cell r="D3759">
            <v>22</v>
          </cell>
        </row>
        <row r="3760">
          <cell r="C3760">
            <v>18</v>
          </cell>
          <cell r="D3760">
            <v>16</v>
          </cell>
        </row>
        <row r="3761">
          <cell r="C3761">
            <v>21</v>
          </cell>
          <cell r="D3761">
            <v>28</v>
          </cell>
        </row>
        <row r="3762">
          <cell r="C3762">
            <v>42</v>
          </cell>
          <cell r="D3762">
            <v>37</v>
          </cell>
        </row>
        <row r="3763">
          <cell r="C3763">
            <v>19</v>
          </cell>
          <cell r="D3763">
            <v>23</v>
          </cell>
        </row>
        <row r="3764">
          <cell r="C3764">
            <v>16</v>
          </cell>
          <cell r="D3764">
            <v>14</v>
          </cell>
        </row>
        <row r="3765">
          <cell r="C3765">
            <v>13</v>
          </cell>
          <cell r="D3765">
            <v>22</v>
          </cell>
        </row>
        <row r="3766">
          <cell r="C3766">
            <v>31</v>
          </cell>
          <cell r="D3766">
            <v>26</v>
          </cell>
        </row>
        <row r="3767">
          <cell r="C3767">
            <v>46</v>
          </cell>
          <cell r="D3767">
            <v>55</v>
          </cell>
        </row>
        <row r="3768">
          <cell r="C3768">
            <v>38</v>
          </cell>
          <cell r="D3768">
            <v>30</v>
          </cell>
        </row>
        <row r="3769">
          <cell r="C3769">
            <v>16</v>
          </cell>
          <cell r="D3769">
            <v>21</v>
          </cell>
        </row>
        <row r="3770">
          <cell r="C3770">
            <v>11</v>
          </cell>
          <cell r="D3770">
            <v>7</v>
          </cell>
        </row>
        <row r="3771">
          <cell r="C3771">
            <v>3</v>
          </cell>
          <cell r="D3771">
            <v>8</v>
          </cell>
        </row>
        <row r="3772">
          <cell r="C3772">
            <v>1</v>
          </cell>
          <cell r="D3772">
            <v>4</v>
          </cell>
        </row>
        <row r="3773">
          <cell r="C3773">
            <v>0</v>
          </cell>
          <cell r="D3773">
            <v>2</v>
          </cell>
        </row>
        <row r="3774">
          <cell r="C3774">
            <v>0</v>
          </cell>
          <cell r="D3774">
            <v>0</v>
          </cell>
        </row>
        <row r="3779">
          <cell r="C3779">
            <v>87</v>
          </cell>
          <cell r="D3779">
            <v>84</v>
          </cell>
        </row>
        <row r="3780">
          <cell r="C3780">
            <v>126</v>
          </cell>
          <cell r="D3780">
            <v>97</v>
          </cell>
        </row>
        <row r="3781">
          <cell r="C3781">
            <v>109</v>
          </cell>
          <cell r="D3781">
            <v>107</v>
          </cell>
        </row>
        <row r="3782">
          <cell r="C3782">
            <v>107</v>
          </cell>
          <cell r="D3782">
            <v>82</v>
          </cell>
        </row>
        <row r="3783">
          <cell r="C3783">
            <v>57</v>
          </cell>
          <cell r="D3783">
            <v>76</v>
          </cell>
        </row>
        <row r="3784">
          <cell r="C3784">
            <v>42</v>
          </cell>
          <cell r="D3784">
            <v>61</v>
          </cell>
        </row>
        <row r="3785">
          <cell r="C3785">
            <v>71</v>
          </cell>
          <cell r="D3785">
            <v>82</v>
          </cell>
        </row>
        <row r="3786">
          <cell r="C3786">
            <v>99</v>
          </cell>
          <cell r="D3786">
            <v>101</v>
          </cell>
        </row>
        <row r="3787">
          <cell r="C3787">
            <v>141</v>
          </cell>
          <cell r="D3787">
            <v>149</v>
          </cell>
        </row>
        <row r="3788">
          <cell r="C3788">
            <v>126</v>
          </cell>
          <cell r="D3788">
            <v>123</v>
          </cell>
        </row>
        <row r="3789">
          <cell r="C3789">
            <v>76</v>
          </cell>
          <cell r="D3789">
            <v>74</v>
          </cell>
        </row>
        <row r="3790">
          <cell r="C3790">
            <v>52</v>
          </cell>
          <cell r="D3790">
            <v>42</v>
          </cell>
        </row>
        <row r="3791">
          <cell r="C3791">
            <v>38</v>
          </cell>
          <cell r="D3791">
            <v>32</v>
          </cell>
        </row>
        <row r="3792">
          <cell r="C3792">
            <v>30</v>
          </cell>
          <cell r="D3792">
            <v>25</v>
          </cell>
        </row>
        <row r="3793">
          <cell r="C3793">
            <v>23</v>
          </cell>
          <cell r="D3793">
            <v>19</v>
          </cell>
        </row>
        <row r="3794">
          <cell r="C3794">
            <v>12</v>
          </cell>
          <cell r="D3794">
            <v>18</v>
          </cell>
        </row>
        <row r="3795">
          <cell r="C3795">
            <v>12</v>
          </cell>
          <cell r="D3795">
            <v>12</v>
          </cell>
        </row>
        <row r="3796">
          <cell r="C3796">
            <v>4</v>
          </cell>
          <cell r="D3796">
            <v>2</v>
          </cell>
        </row>
        <row r="3797">
          <cell r="C3797">
            <v>0</v>
          </cell>
          <cell r="D3797">
            <v>2</v>
          </cell>
        </row>
        <row r="3798">
          <cell r="C3798">
            <v>1</v>
          </cell>
          <cell r="D3798">
            <v>0</v>
          </cell>
        </row>
        <row r="3799">
          <cell r="C3799">
            <v>0</v>
          </cell>
          <cell r="D3799">
            <v>0</v>
          </cell>
        </row>
        <row r="3804">
          <cell r="C3804">
            <v>17</v>
          </cell>
          <cell r="D3804">
            <v>14</v>
          </cell>
        </row>
        <row r="3805">
          <cell r="C3805">
            <v>26</v>
          </cell>
          <cell r="D3805">
            <v>22</v>
          </cell>
        </row>
        <row r="3806">
          <cell r="C3806">
            <v>29</v>
          </cell>
          <cell r="D3806">
            <v>20</v>
          </cell>
        </row>
        <row r="3807">
          <cell r="C3807">
            <v>42</v>
          </cell>
          <cell r="D3807">
            <v>22</v>
          </cell>
        </row>
        <row r="3808">
          <cell r="C3808">
            <v>22</v>
          </cell>
          <cell r="D3808">
            <v>20</v>
          </cell>
        </row>
        <row r="3809">
          <cell r="C3809">
            <v>28</v>
          </cell>
          <cell r="D3809">
            <v>11</v>
          </cell>
        </row>
        <row r="3810">
          <cell r="C3810">
            <v>15</v>
          </cell>
          <cell r="D3810">
            <v>19</v>
          </cell>
        </row>
        <row r="3811">
          <cell r="C3811">
            <v>28</v>
          </cell>
          <cell r="D3811">
            <v>28</v>
          </cell>
        </row>
        <row r="3812">
          <cell r="C3812">
            <v>36</v>
          </cell>
          <cell r="D3812">
            <v>37</v>
          </cell>
        </row>
        <row r="3813">
          <cell r="C3813">
            <v>39</v>
          </cell>
          <cell r="D3813">
            <v>38</v>
          </cell>
        </row>
        <row r="3814">
          <cell r="C3814">
            <v>29</v>
          </cell>
          <cell r="D3814">
            <v>31</v>
          </cell>
        </row>
        <row r="3815">
          <cell r="C3815">
            <v>24</v>
          </cell>
          <cell r="D3815">
            <v>24</v>
          </cell>
        </row>
        <row r="3816">
          <cell r="C3816">
            <v>27</v>
          </cell>
          <cell r="D3816">
            <v>24</v>
          </cell>
        </row>
        <row r="3817">
          <cell r="C3817">
            <v>25</v>
          </cell>
          <cell r="D3817">
            <v>32</v>
          </cell>
        </row>
        <row r="3818">
          <cell r="C3818">
            <v>22</v>
          </cell>
          <cell r="D3818">
            <v>15</v>
          </cell>
        </row>
        <row r="3819">
          <cell r="C3819">
            <v>13</v>
          </cell>
          <cell r="D3819">
            <v>15</v>
          </cell>
        </row>
        <row r="3820">
          <cell r="C3820">
            <v>10</v>
          </cell>
          <cell r="D3820">
            <v>8</v>
          </cell>
        </row>
        <row r="3821">
          <cell r="C3821">
            <v>3</v>
          </cell>
          <cell r="D3821">
            <v>9</v>
          </cell>
        </row>
        <row r="3822">
          <cell r="C3822">
            <v>0</v>
          </cell>
          <cell r="D3822">
            <v>3</v>
          </cell>
        </row>
        <row r="3823">
          <cell r="C3823">
            <v>1</v>
          </cell>
          <cell r="D3823">
            <v>2</v>
          </cell>
        </row>
        <row r="3824">
          <cell r="C3824">
            <v>0</v>
          </cell>
          <cell r="D3824">
            <v>0</v>
          </cell>
        </row>
        <row r="3829">
          <cell r="C3829">
            <v>28</v>
          </cell>
          <cell r="D3829">
            <v>20</v>
          </cell>
        </row>
        <row r="3830">
          <cell r="C3830">
            <v>27</v>
          </cell>
          <cell r="D3830">
            <v>39</v>
          </cell>
        </row>
        <row r="3831">
          <cell r="C3831">
            <v>31</v>
          </cell>
          <cell r="D3831">
            <v>33</v>
          </cell>
        </row>
        <row r="3832">
          <cell r="C3832">
            <v>35</v>
          </cell>
          <cell r="D3832">
            <v>26</v>
          </cell>
        </row>
        <row r="3833">
          <cell r="C3833">
            <v>40</v>
          </cell>
          <cell r="D3833">
            <v>39</v>
          </cell>
        </row>
        <row r="3834">
          <cell r="C3834">
            <v>31</v>
          </cell>
          <cell r="D3834">
            <v>27</v>
          </cell>
        </row>
        <row r="3835">
          <cell r="C3835">
            <v>49</v>
          </cell>
          <cell r="D3835">
            <v>35</v>
          </cell>
        </row>
        <row r="3836">
          <cell r="C3836">
            <v>45</v>
          </cell>
          <cell r="D3836">
            <v>47</v>
          </cell>
        </row>
        <row r="3837">
          <cell r="C3837">
            <v>44</v>
          </cell>
          <cell r="D3837">
            <v>31</v>
          </cell>
        </row>
        <row r="3838">
          <cell r="C3838">
            <v>38</v>
          </cell>
          <cell r="D3838">
            <v>44</v>
          </cell>
        </row>
        <row r="3839">
          <cell r="C3839">
            <v>43</v>
          </cell>
          <cell r="D3839">
            <v>52</v>
          </cell>
        </row>
        <row r="3840">
          <cell r="C3840">
            <v>42</v>
          </cell>
          <cell r="D3840">
            <v>53</v>
          </cell>
        </row>
        <row r="3841">
          <cell r="C3841">
            <v>64</v>
          </cell>
          <cell r="D3841">
            <v>68</v>
          </cell>
        </row>
        <row r="3842">
          <cell r="C3842">
            <v>79</v>
          </cell>
          <cell r="D3842">
            <v>57</v>
          </cell>
        </row>
        <row r="3843">
          <cell r="C3843">
            <v>30</v>
          </cell>
          <cell r="D3843">
            <v>40</v>
          </cell>
        </row>
        <row r="3844">
          <cell r="C3844">
            <v>22</v>
          </cell>
          <cell r="D3844">
            <v>24</v>
          </cell>
        </row>
        <row r="3845">
          <cell r="C3845">
            <v>19</v>
          </cell>
          <cell r="D3845">
            <v>28</v>
          </cell>
        </row>
        <row r="3846">
          <cell r="C3846">
            <v>13</v>
          </cell>
          <cell r="D3846">
            <v>29</v>
          </cell>
        </row>
        <row r="3847">
          <cell r="C3847">
            <v>5</v>
          </cell>
          <cell r="D3847">
            <v>11</v>
          </cell>
        </row>
        <row r="3848">
          <cell r="C3848">
            <v>0</v>
          </cell>
          <cell r="D3848">
            <v>2</v>
          </cell>
        </row>
        <row r="3849">
          <cell r="C3849">
            <v>1</v>
          </cell>
          <cell r="D3849">
            <v>0</v>
          </cell>
        </row>
        <row r="3855">
          <cell r="C3855">
            <v>17</v>
          </cell>
          <cell r="D3855">
            <v>9</v>
          </cell>
        </row>
        <row r="3856">
          <cell r="C3856">
            <v>13</v>
          </cell>
          <cell r="D3856">
            <v>14</v>
          </cell>
        </row>
        <row r="3857">
          <cell r="C3857">
            <v>13</v>
          </cell>
          <cell r="D3857">
            <v>12</v>
          </cell>
        </row>
        <row r="3858">
          <cell r="C3858">
            <v>10</v>
          </cell>
          <cell r="D3858">
            <v>9</v>
          </cell>
        </row>
        <row r="3859">
          <cell r="C3859">
            <v>17</v>
          </cell>
          <cell r="D3859">
            <v>12</v>
          </cell>
        </row>
        <row r="3860">
          <cell r="C3860">
            <v>7</v>
          </cell>
          <cell r="D3860">
            <v>10</v>
          </cell>
        </row>
        <row r="3861">
          <cell r="C3861">
            <v>24</v>
          </cell>
          <cell r="D3861">
            <v>22</v>
          </cell>
        </row>
        <row r="3862">
          <cell r="C3862">
            <v>11</v>
          </cell>
          <cell r="D3862">
            <v>15</v>
          </cell>
        </row>
        <row r="3863">
          <cell r="C3863">
            <v>22</v>
          </cell>
          <cell r="D3863">
            <v>14</v>
          </cell>
        </row>
        <row r="3864">
          <cell r="C3864">
            <v>14</v>
          </cell>
          <cell r="D3864">
            <v>14</v>
          </cell>
        </row>
        <row r="3865">
          <cell r="C3865">
            <v>14</v>
          </cell>
          <cell r="D3865">
            <v>18</v>
          </cell>
        </row>
        <row r="3866">
          <cell r="C3866">
            <v>12</v>
          </cell>
          <cell r="D3866">
            <v>23</v>
          </cell>
        </row>
        <row r="3867">
          <cell r="C3867">
            <v>24</v>
          </cell>
          <cell r="D3867">
            <v>10</v>
          </cell>
        </row>
        <row r="3868">
          <cell r="C3868">
            <v>22</v>
          </cell>
          <cell r="D3868">
            <v>21</v>
          </cell>
        </row>
        <row r="3869">
          <cell r="C3869">
            <v>15</v>
          </cell>
          <cell r="D3869">
            <v>16</v>
          </cell>
        </row>
        <row r="3870">
          <cell r="C3870">
            <v>7</v>
          </cell>
          <cell r="D3870">
            <v>16</v>
          </cell>
        </row>
        <row r="3871">
          <cell r="C3871">
            <v>14</v>
          </cell>
          <cell r="D3871">
            <v>15</v>
          </cell>
        </row>
        <row r="3872">
          <cell r="C3872">
            <v>7</v>
          </cell>
          <cell r="D3872">
            <v>10</v>
          </cell>
        </row>
        <row r="3873">
          <cell r="C3873">
            <v>2</v>
          </cell>
          <cell r="D3873">
            <v>5</v>
          </cell>
        </row>
        <row r="3874">
          <cell r="C3874">
            <v>0</v>
          </cell>
          <cell r="D3874">
            <v>5</v>
          </cell>
        </row>
        <row r="3875">
          <cell r="C3875">
            <v>0</v>
          </cell>
          <cell r="D3875">
            <v>0</v>
          </cell>
        </row>
        <row r="3880">
          <cell r="C3880">
            <v>21</v>
          </cell>
          <cell r="D3880">
            <v>15</v>
          </cell>
        </row>
        <row r="3881">
          <cell r="C3881">
            <v>17</v>
          </cell>
          <cell r="D3881">
            <v>13</v>
          </cell>
        </row>
        <row r="3882">
          <cell r="C3882">
            <v>19</v>
          </cell>
          <cell r="D3882">
            <v>12</v>
          </cell>
        </row>
        <row r="3883">
          <cell r="C3883">
            <v>15</v>
          </cell>
          <cell r="D3883">
            <v>12</v>
          </cell>
        </row>
        <row r="3884">
          <cell r="C3884">
            <v>16</v>
          </cell>
          <cell r="D3884">
            <v>10</v>
          </cell>
        </row>
        <row r="3885">
          <cell r="C3885">
            <v>16</v>
          </cell>
          <cell r="D3885">
            <v>16</v>
          </cell>
        </row>
        <row r="3886">
          <cell r="C3886">
            <v>25</v>
          </cell>
          <cell r="D3886">
            <v>14</v>
          </cell>
        </row>
        <row r="3887">
          <cell r="C3887">
            <v>23</v>
          </cell>
          <cell r="D3887">
            <v>25</v>
          </cell>
        </row>
        <row r="3888">
          <cell r="C3888">
            <v>29</v>
          </cell>
          <cell r="D3888">
            <v>20</v>
          </cell>
        </row>
        <row r="3889">
          <cell r="C3889">
            <v>23</v>
          </cell>
          <cell r="D3889">
            <v>24</v>
          </cell>
        </row>
        <row r="3890">
          <cell r="C3890">
            <v>17</v>
          </cell>
          <cell r="D3890">
            <v>14</v>
          </cell>
        </row>
        <row r="3891">
          <cell r="C3891">
            <v>20</v>
          </cell>
          <cell r="D3891">
            <v>29</v>
          </cell>
        </row>
        <row r="3892">
          <cell r="C3892">
            <v>28</v>
          </cell>
          <cell r="D3892">
            <v>26</v>
          </cell>
        </row>
        <row r="3893">
          <cell r="C3893">
            <v>40</v>
          </cell>
          <cell r="D3893">
            <v>26</v>
          </cell>
        </row>
        <row r="3894">
          <cell r="C3894">
            <v>21</v>
          </cell>
          <cell r="D3894">
            <v>19</v>
          </cell>
        </row>
        <row r="3895">
          <cell r="C3895">
            <v>14</v>
          </cell>
          <cell r="D3895">
            <v>17</v>
          </cell>
        </row>
        <row r="3896">
          <cell r="C3896">
            <v>10</v>
          </cell>
          <cell r="D3896">
            <v>15</v>
          </cell>
        </row>
        <row r="3897">
          <cell r="C3897">
            <v>5</v>
          </cell>
          <cell r="D3897">
            <v>23</v>
          </cell>
        </row>
        <row r="3898">
          <cell r="C3898">
            <v>3</v>
          </cell>
          <cell r="D3898">
            <v>17</v>
          </cell>
        </row>
        <row r="3899">
          <cell r="C3899">
            <v>0</v>
          </cell>
          <cell r="D3899">
            <v>2</v>
          </cell>
        </row>
        <row r="3900">
          <cell r="C3900">
            <v>0</v>
          </cell>
          <cell r="D3900">
            <v>0</v>
          </cell>
        </row>
        <row r="3905">
          <cell r="C3905">
            <v>5</v>
          </cell>
          <cell r="D3905">
            <v>0</v>
          </cell>
        </row>
        <row r="3906">
          <cell r="C3906">
            <v>7</v>
          </cell>
          <cell r="D3906">
            <v>2</v>
          </cell>
        </row>
        <row r="3907">
          <cell r="C3907">
            <v>5</v>
          </cell>
          <cell r="D3907">
            <v>7</v>
          </cell>
        </row>
        <row r="3908">
          <cell r="C3908">
            <v>3</v>
          </cell>
          <cell r="D3908">
            <v>3</v>
          </cell>
        </row>
        <row r="3909">
          <cell r="C3909">
            <v>3</v>
          </cell>
          <cell r="D3909">
            <v>4</v>
          </cell>
        </row>
        <row r="3910">
          <cell r="C3910">
            <v>4</v>
          </cell>
          <cell r="D3910">
            <v>2</v>
          </cell>
        </row>
        <row r="3911">
          <cell r="C3911">
            <v>5</v>
          </cell>
          <cell r="D3911">
            <v>7</v>
          </cell>
        </row>
        <row r="3912">
          <cell r="C3912">
            <v>2</v>
          </cell>
          <cell r="D3912">
            <v>5</v>
          </cell>
        </row>
        <row r="3913">
          <cell r="C3913">
            <v>3</v>
          </cell>
          <cell r="D3913">
            <v>4</v>
          </cell>
        </row>
        <row r="3914">
          <cell r="C3914">
            <v>2</v>
          </cell>
          <cell r="D3914">
            <v>4</v>
          </cell>
        </row>
        <row r="3915">
          <cell r="C3915">
            <v>3</v>
          </cell>
          <cell r="D3915">
            <v>6</v>
          </cell>
        </row>
        <row r="3916">
          <cell r="C3916">
            <v>3</v>
          </cell>
          <cell r="D3916">
            <v>3</v>
          </cell>
        </row>
        <row r="3917">
          <cell r="C3917">
            <v>0</v>
          </cell>
          <cell r="D3917">
            <v>4</v>
          </cell>
        </row>
        <row r="3918">
          <cell r="C3918">
            <v>4</v>
          </cell>
          <cell r="D3918">
            <v>6</v>
          </cell>
        </row>
        <row r="3919">
          <cell r="C3919">
            <v>1</v>
          </cell>
          <cell r="D3919">
            <v>0</v>
          </cell>
        </row>
        <row r="3920">
          <cell r="C3920">
            <v>1</v>
          </cell>
          <cell r="D3920">
            <v>3</v>
          </cell>
        </row>
        <row r="3921">
          <cell r="C3921">
            <v>2</v>
          </cell>
          <cell r="D3921">
            <v>1</v>
          </cell>
        </row>
        <row r="3922">
          <cell r="C3922">
            <v>1</v>
          </cell>
          <cell r="D3922">
            <v>1</v>
          </cell>
        </row>
        <row r="3923">
          <cell r="C3923">
            <v>0</v>
          </cell>
          <cell r="D3923">
            <v>0</v>
          </cell>
        </row>
        <row r="3924">
          <cell r="C3924">
            <v>0</v>
          </cell>
          <cell r="D3924">
            <v>0</v>
          </cell>
        </row>
        <row r="3925">
          <cell r="C3925">
            <v>0</v>
          </cell>
          <cell r="D3925">
            <v>0</v>
          </cell>
        </row>
        <row r="3930">
          <cell r="C3930">
            <v>11</v>
          </cell>
          <cell r="D3930">
            <v>5</v>
          </cell>
        </row>
        <row r="3931">
          <cell r="C3931">
            <v>1</v>
          </cell>
          <cell r="D3931">
            <v>7</v>
          </cell>
        </row>
        <row r="3932">
          <cell r="C3932">
            <v>6</v>
          </cell>
          <cell r="D3932">
            <v>7</v>
          </cell>
        </row>
        <row r="3933">
          <cell r="C3933">
            <v>6</v>
          </cell>
          <cell r="D3933">
            <v>2</v>
          </cell>
        </row>
        <row r="3934">
          <cell r="C3934">
            <v>9</v>
          </cell>
          <cell r="D3934">
            <v>7</v>
          </cell>
        </row>
        <row r="3935">
          <cell r="C3935">
            <v>9</v>
          </cell>
          <cell r="D3935">
            <v>2</v>
          </cell>
        </row>
        <row r="3936">
          <cell r="C3936">
            <v>11</v>
          </cell>
          <cell r="D3936">
            <v>9</v>
          </cell>
        </row>
        <row r="3937">
          <cell r="C3937">
            <v>13</v>
          </cell>
          <cell r="D3937">
            <v>8</v>
          </cell>
        </row>
        <row r="3938">
          <cell r="C3938">
            <v>15</v>
          </cell>
          <cell r="D3938">
            <v>13</v>
          </cell>
        </row>
        <row r="3939">
          <cell r="C3939">
            <v>8</v>
          </cell>
          <cell r="D3939">
            <v>5</v>
          </cell>
        </row>
        <row r="3940">
          <cell r="C3940">
            <v>4</v>
          </cell>
          <cell r="D3940">
            <v>2</v>
          </cell>
        </row>
        <row r="3941">
          <cell r="C3941">
            <v>1</v>
          </cell>
          <cell r="D3941">
            <v>4</v>
          </cell>
        </row>
        <row r="3942">
          <cell r="C3942">
            <v>12</v>
          </cell>
          <cell r="D3942">
            <v>13</v>
          </cell>
        </row>
        <row r="3943">
          <cell r="C3943">
            <v>10</v>
          </cell>
          <cell r="D3943">
            <v>13</v>
          </cell>
        </row>
        <row r="3944">
          <cell r="C3944">
            <v>8</v>
          </cell>
          <cell r="D3944">
            <v>12</v>
          </cell>
        </row>
        <row r="3945">
          <cell r="C3945">
            <v>6</v>
          </cell>
          <cell r="D3945">
            <v>3</v>
          </cell>
        </row>
        <row r="3946">
          <cell r="C3946">
            <v>3</v>
          </cell>
          <cell r="D3946">
            <v>1</v>
          </cell>
        </row>
        <row r="3947">
          <cell r="C3947">
            <v>3</v>
          </cell>
          <cell r="D3947">
            <v>4</v>
          </cell>
        </row>
        <row r="3948">
          <cell r="C3948">
            <v>0</v>
          </cell>
          <cell r="D3948">
            <v>1</v>
          </cell>
        </row>
        <row r="3949">
          <cell r="C3949">
            <v>0</v>
          </cell>
          <cell r="D3949">
            <v>0</v>
          </cell>
        </row>
        <row r="3950">
          <cell r="C3950">
            <v>0</v>
          </cell>
          <cell r="D3950">
            <v>0</v>
          </cell>
        </row>
        <row r="3956">
          <cell r="C3956">
            <v>8</v>
          </cell>
          <cell r="D3956">
            <v>6</v>
          </cell>
        </row>
        <row r="3957">
          <cell r="C3957">
            <v>6</v>
          </cell>
          <cell r="D3957">
            <v>3</v>
          </cell>
        </row>
        <row r="3958">
          <cell r="C3958">
            <v>10</v>
          </cell>
          <cell r="D3958">
            <v>4</v>
          </cell>
        </row>
        <row r="3959">
          <cell r="C3959">
            <v>8</v>
          </cell>
          <cell r="D3959">
            <v>5</v>
          </cell>
        </row>
        <row r="3960">
          <cell r="C3960">
            <v>3</v>
          </cell>
          <cell r="D3960">
            <v>3</v>
          </cell>
        </row>
        <row r="3961">
          <cell r="C3961">
            <v>10</v>
          </cell>
          <cell r="D3961">
            <v>2</v>
          </cell>
        </row>
        <row r="3962">
          <cell r="C3962">
            <v>11</v>
          </cell>
          <cell r="D3962">
            <v>12</v>
          </cell>
        </row>
        <row r="3963">
          <cell r="C3963">
            <v>12</v>
          </cell>
          <cell r="D3963">
            <v>10</v>
          </cell>
        </row>
        <row r="3964">
          <cell r="C3964">
            <v>10</v>
          </cell>
          <cell r="D3964">
            <v>11</v>
          </cell>
        </row>
        <row r="3965">
          <cell r="C3965">
            <v>10</v>
          </cell>
          <cell r="D3965">
            <v>9</v>
          </cell>
        </row>
        <row r="3966">
          <cell r="C3966">
            <v>14</v>
          </cell>
          <cell r="D3966">
            <v>9</v>
          </cell>
        </row>
        <row r="3967">
          <cell r="C3967">
            <v>12</v>
          </cell>
          <cell r="D3967">
            <v>11</v>
          </cell>
        </row>
        <row r="3968">
          <cell r="C3968">
            <v>14</v>
          </cell>
          <cell r="D3968">
            <v>11</v>
          </cell>
        </row>
        <row r="3969">
          <cell r="C3969">
            <v>13</v>
          </cell>
          <cell r="D3969">
            <v>14</v>
          </cell>
        </row>
        <row r="3970">
          <cell r="C3970">
            <v>7</v>
          </cell>
          <cell r="D3970">
            <v>8</v>
          </cell>
        </row>
        <row r="3971">
          <cell r="C3971">
            <v>8</v>
          </cell>
          <cell r="D3971">
            <v>9</v>
          </cell>
        </row>
        <row r="3972">
          <cell r="C3972">
            <v>7</v>
          </cell>
          <cell r="D3972">
            <v>9</v>
          </cell>
        </row>
        <row r="3973">
          <cell r="C3973">
            <v>3</v>
          </cell>
          <cell r="D3973">
            <v>5</v>
          </cell>
        </row>
        <row r="3974">
          <cell r="C3974">
            <v>1</v>
          </cell>
          <cell r="D3974">
            <v>6</v>
          </cell>
        </row>
        <row r="3975">
          <cell r="C3975">
            <v>0</v>
          </cell>
          <cell r="D3975">
            <v>2</v>
          </cell>
        </row>
        <row r="3976">
          <cell r="C3976">
            <v>0</v>
          </cell>
          <cell r="D3976">
            <v>0</v>
          </cell>
        </row>
        <row r="3982">
          <cell r="C3982">
            <v>11</v>
          </cell>
          <cell r="D3982">
            <v>7</v>
          </cell>
        </row>
        <row r="3983">
          <cell r="C3983">
            <v>12</v>
          </cell>
          <cell r="D3983">
            <v>6</v>
          </cell>
        </row>
        <row r="3984">
          <cell r="C3984">
            <v>9</v>
          </cell>
          <cell r="D3984">
            <v>10</v>
          </cell>
        </row>
        <row r="3985">
          <cell r="C3985">
            <v>12</v>
          </cell>
          <cell r="D3985">
            <v>6</v>
          </cell>
        </row>
        <row r="3986">
          <cell r="C3986">
            <v>11</v>
          </cell>
          <cell r="D3986">
            <v>17</v>
          </cell>
        </row>
        <row r="3987">
          <cell r="C3987">
            <v>13</v>
          </cell>
          <cell r="D3987">
            <v>10</v>
          </cell>
        </row>
        <row r="3988">
          <cell r="C3988">
            <v>17</v>
          </cell>
          <cell r="D3988">
            <v>10</v>
          </cell>
        </row>
        <row r="3989">
          <cell r="C3989">
            <v>19</v>
          </cell>
          <cell r="D3989">
            <v>19</v>
          </cell>
        </row>
        <row r="3990">
          <cell r="C3990">
            <v>15</v>
          </cell>
          <cell r="D3990">
            <v>8</v>
          </cell>
        </row>
        <row r="3991">
          <cell r="C3991">
            <v>7</v>
          </cell>
          <cell r="D3991">
            <v>7</v>
          </cell>
        </row>
        <row r="3992">
          <cell r="C3992">
            <v>10</v>
          </cell>
          <cell r="D3992">
            <v>14</v>
          </cell>
        </row>
        <row r="3993">
          <cell r="C3993">
            <v>11</v>
          </cell>
          <cell r="D3993">
            <v>16</v>
          </cell>
        </row>
        <row r="3994">
          <cell r="C3994">
            <v>21</v>
          </cell>
          <cell r="D3994">
            <v>20</v>
          </cell>
        </row>
        <row r="3995">
          <cell r="C3995">
            <v>18</v>
          </cell>
          <cell r="D3995">
            <v>12</v>
          </cell>
        </row>
        <row r="3996">
          <cell r="C3996">
            <v>6</v>
          </cell>
          <cell r="D3996">
            <v>11</v>
          </cell>
        </row>
        <row r="3997">
          <cell r="C3997">
            <v>7</v>
          </cell>
          <cell r="D3997">
            <v>8</v>
          </cell>
        </row>
        <row r="3998">
          <cell r="C3998">
            <v>5</v>
          </cell>
          <cell r="D3998">
            <v>12</v>
          </cell>
        </row>
        <row r="3999">
          <cell r="C3999">
            <v>8</v>
          </cell>
          <cell r="D3999">
            <v>7</v>
          </cell>
        </row>
        <row r="4000">
          <cell r="C4000">
            <v>0</v>
          </cell>
          <cell r="D4000">
            <v>5</v>
          </cell>
        </row>
        <row r="4001">
          <cell r="C4001">
            <v>1</v>
          </cell>
          <cell r="D4001">
            <v>2</v>
          </cell>
        </row>
        <row r="4002">
          <cell r="C4002">
            <v>0</v>
          </cell>
          <cell r="D4002">
            <v>0</v>
          </cell>
        </row>
        <row r="4007">
          <cell r="C4007">
            <v>5</v>
          </cell>
          <cell r="D4007">
            <v>0</v>
          </cell>
        </row>
        <row r="4008">
          <cell r="C4008">
            <v>1</v>
          </cell>
          <cell r="D4008">
            <v>4</v>
          </cell>
        </row>
        <row r="4009">
          <cell r="C4009">
            <v>0</v>
          </cell>
          <cell r="D4009">
            <v>3</v>
          </cell>
        </row>
        <row r="4010">
          <cell r="C4010">
            <v>1</v>
          </cell>
          <cell r="D4010">
            <v>1</v>
          </cell>
        </row>
        <row r="4011">
          <cell r="C4011">
            <v>3</v>
          </cell>
          <cell r="D4011">
            <v>2</v>
          </cell>
        </row>
        <row r="4012">
          <cell r="C4012">
            <v>3</v>
          </cell>
          <cell r="D4012">
            <v>2</v>
          </cell>
        </row>
        <row r="4013">
          <cell r="C4013">
            <v>3</v>
          </cell>
          <cell r="D4013">
            <v>2</v>
          </cell>
        </row>
        <row r="4014">
          <cell r="C4014">
            <v>7</v>
          </cell>
          <cell r="D4014">
            <v>1</v>
          </cell>
        </row>
        <row r="4015">
          <cell r="C4015">
            <v>2</v>
          </cell>
          <cell r="D4015">
            <v>3</v>
          </cell>
        </row>
        <row r="4016">
          <cell r="C4016">
            <v>3</v>
          </cell>
          <cell r="D4016">
            <v>4</v>
          </cell>
        </row>
        <row r="4017">
          <cell r="C4017">
            <v>0</v>
          </cell>
          <cell r="D4017">
            <v>4</v>
          </cell>
        </row>
        <row r="4018">
          <cell r="C4018">
            <v>3</v>
          </cell>
          <cell r="D4018">
            <v>5</v>
          </cell>
        </row>
        <row r="4019">
          <cell r="C4019">
            <v>3</v>
          </cell>
          <cell r="D4019">
            <v>3</v>
          </cell>
        </row>
        <row r="4020">
          <cell r="C4020">
            <v>6</v>
          </cell>
          <cell r="D4020">
            <v>5</v>
          </cell>
        </row>
        <row r="4021">
          <cell r="C4021">
            <v>6</v>
          </cell>
          <cell r="D4021">
            <v>0</v>
          </cell>
        </row>
        <row r="4022">
          <cell r="C4022">
            <v>2</v>
          </cell>
          <cell r="D4022">
            <v>4</v>
          </cell>
        </row>
        <row r="4023">
          <cell r="C4023">
            <v>4</v>
          </cell>
          <cell r="D4023">
            <v>1</v>
          </cell>
        </row>
        <row r="4024">
          <cell r="C4024">
            <v>0</v>
          </cell>
          <cell r="D4024">
            <v>2</v>
          </cell>
        </row>
        <row r="4025">
          <cell r="C4025">
            <v>1</v>
          </cell>
          <cell r="D4025">
            <v>1</v>
          </cell>
        </row>
        <row r="4026">
          <cell r="C4026">
            <v>0</v>
          </cell>
          <cell r="D4026">
            <v>0</v>
          </cell>
        </row>
        <row r="4027">
          <cell r="C4027">
            <v>0</v>
          </cell>
          <cell r="D4027">
            <v>0</v>
          </cell>
        </row>
        <row r="4032">
          <cell r="C4032">
            <v>7</v>
          </cell>
          <cell r="D4032">
            <v>16</v>
          </cell>
        </row>
        <row r="4033">
          <cell r="C4033">
            <v>12</v>
          </cell>
          <cell r="D4033">
            <v>6</v>
          </cell>
        </row>
        <row r="4034">
          <cell r="C4034">
            <v>22</v>
          </cell>
          <cell r="D4034">
            <v>12</v>
          </cell>
        </row>
        <row r="4035">
          <cell r="C4035">
            <v>16</v>
          </cell>
          <cell r="D4035">
            <v>8</v>
          </cell>
        </row>
        <row r="4036">
          <cell r="C4036">
            <v>8</v>
          </cell>
          <cell r="D4036">
            <v>7</v>
          </cell>
        </row>
        <row r="4037">
          <cell r="C4037">
            <v>20</v>
          </cell>
          <cell r="D4037">
            <v>12</v>
          </cell>
        </row>
        <row r="4038">
          <cell r="C4038">
            <v>17</v>
          </cell>
          <cell r="D4038">
            <v>18</v>
          </cell>
        </row>
        <row r="4039">
          <cell r="C4039">
            <v>17</v>
          </cell>
          <cell r="D4039">
            <v>20</v>
          </cell>
        </row>
        <row r="4040">
          <cell r="C4040">
            <v>27</v>
          </cell>
          <cell r="D4040">
            <v>14</v>
          </cell>
        </row>
        <row r="4041">
          <cell r="C4041">
            <v>23</v>
          </cell>
          <cell r="D4041">
            <v>15</v>
          </cell>
        </row>
        <row r="4042">
          <cell r="C4042">
            <v>11</v>
          </cell>
          <cell r="D4042">
            <v>13</v>
          </cell>
        </row>
        <row r="4043">
          <cell r="C4043">
            <v>20</v>
          </cell>
          <cell r="D4043">
            <v>20</v>
          </cell>
        </row>
        <row r="4044">
          <cell r="C4044">
            <v>15</v>
          </cell>
          <cell r="D4044">
            <v>12</v>
          </cell>
        </row>
        <row r="4045">
          <cell r="C4045">
            <v>21</v>
          </cell>
          <cell r="D4045">
            <v>29</v>
          </cell>
        </row>
        <row r="4046">
          <cell r="C4046">
            <v>26</v>
          </cell>
          <cell r="D4046">
            <v>18</v>
          </cell>
        </row>
        <row r="4047">
          <cell r="C4047">
            <v>6</v>
          </cell>
          <cell r="D4047">
            <v>13</v>
          </cell>
        </row>
        <row r="4048">
          <cell r="C4048">
            <v>7</v>
          </cell>
          <cell r="D4048">
            <v>15</v>
          </cell>
        </row>
        <row r="4049">
          <cell r="C4049">
            <v>7</v>
          </cell>
          <cell r="D4049">
            <v>14</v>
          </cell>
        </row>
        <row r="4050">
          <cell r="C4050">
            <v>2</v>
          </cell>
          <cell r="D4050">
            <v>4</v>
          </cell>
        </row>
        <row r="4051">
          <cell r="C4051">
            <v>1</v>
          </cell>
          <cell r="D4051">
            <v>1</v>
          </cell>
        </row>
        <row r="4052">
          <cell r="C4052">
            <v>0</v>
          </cell>
          <cell r="D4052">
            <v>0</v>
          </cell>
        </row>
        <row r="4057">
          <cell r="C4057">
            <v>30</v>
          </cell>
          <cell r="D4057">
            <v>22</v>
          </cell>
        </row>
        <row r="4058">
          <cell r="C4058">
            <v>25</v>
          </cell>
          <cell r="D4058">
            <v>24</v>
          </cell>
        </row>
        <row r="4059">
          <cell r="C4059">
            <v>30</v>
          </cell>
          <cell r="D4059">
            <v>18</v>
          </cell>
        </row>
        <row r="4060">
          <cell r="C4060">
            <v>20</v>
          </cell>
          <cell r="D4060">
            <v>20</v>
          </cell>
        </row>
        <row r="4061">
          <cell r="C4061">
            <v>27</v>
          </cell>
          <cell r="D4061">
            <v>25</v>
          </cell>
        </row>
        <row r="4062">
          <cell r="C4062">
            <v>36</v>
          </cell>
          <cell r="D4062">
            <v>33</v>
          </cell>
        </row>
        <row r="4063">
          <cell r="C4063">
            <v>46</v>
          </cell>
          <cell r="D4063">
            <v>34</v>
          </cell>
        </row>
        <row r="4064">
          <cell r="C4064">
            <v>41</v>
          </cell>
          <cell r="D4064">
            <v>41</v>
          </cell>
        </row>
        <row r="4065">
          <cell r="C4065">
            <v>41</v>
          </cell>
          <cell r="D4065">
            <v>33</v>
          </cell>
        </row>
        <row r="4066">
          <cell r="C4066">
            <v>42</v>
          </cell>
          <cell r="D4066">
            <v>38</v>
          </cell>
        </row>
        <row r="4067">
          <cell r="C4067">
            <v>43</v>
          </cell>
          <cell r="D4067">
            <v>29</v>
          </cell>
        </row>
        <row r="4068">
          <cell r="C4068">
            <v>25</v>
          </cell>
          <cell r="D4068">
            <v>27</v>
          </cell>
        </row>
        <row r="4069">
          <cell r="C4069">
            <v>25</v>
          </cell>
          <cell r="D4069">
            <v>16</v>
          </cell>
        </row>
        <row r="4070">
          <cell r="C4070">
            <v>25</v>
          </cell>
          <cell r="D4070">
            <v>26</v>
          </cell>
        </row>
        <row r="4071">
          <cell r="C4071">
            <v>12</v>
          </cell>
          <cell r="D4071">
            <v>10</v>
          </cell>
        </row>
        <row r="4072">
          <cell r="C4072">
            <v>8</v>
          </cell>
          <cell r="D4072">
            <v>20</v>
          </cell>
        </row>
        <row r="4073">
          <cell r="C4073">
            <v>13</v>
          </cell>
          <cell r="D4073">
            <v>17</v>
          </cell>
        </row>
        <row r="4074">
          <cell r="C4074">
            <v>2</v>
          </cell>
          <cell r="D4074">
            <v>9</v>
          </cell>
        </row>
        <row r="4075">
          <cell r="C4075">
            <v>3</v>
          </cell>
          <cell r="D4075">
            <v>3</v>
          </cell>
        </row>
        <row r="4076">
          <cell r="C4076">
            <v>2</v>
          </cell>
          <cell r="D4076">
            <v>1</v>
          </cell>
        </row>
        <row r="4077">
          <cell r="C4077">
            <v>0</v>
          </cell>
          <cell r="D4077">
            <v>0</v>
          </cell>
        </row>
        <row r="4083">
          <cell r="C4083">
            <v>6</v>
          </cell>
          <cell r="D4083">
            <v>6</v>
          </cell>
        </row>
        <row r="4084">
          <cell r="C4084">
            <v>8</v>
          </cell>
          <cell r="D4084">
            <v>4</v>
          </cell>
        </row>
        <row r="4085">
          <cell r="C4085">
            <v>6</v>
          </cell>
          <cell r="D4085">
            <v>6</v>
          </cell>
        </row>
        <row r="4086">
          <cell r="C4086">
            <v>7</v>
          </cell>
          <cell r="D4086">
            <v>4</v>
          </cell>
        </row>
        <row r="4087">
          <cell r="C4087">
            <v>2</v>
          </cell>
          <cell r="D4087">
            <v>2</v>
          </cell>
        </row>
        <row r="4088">
          <cell r="C4088">
            <v>5</v>
          </cell>
          <cell r="D4088">
            <v>2</v>
          </cell>
        </row>
        <row r="4089">
          <cell r="C4089">
            <v>7</v>
          </cell>
          <cell r="D4089">
            <v>9</v>
          </cell>
        </row>
        <row r="4090">
          <cell r="C4090">
            <v>13</v>
          </cell>
          <cell r="D4090">
            <v>10</v>
          </cell>
        </row>
        <row r="4091">
          <cell r="C4091">
            <v>8</v>
          </cell>
          <cell r="D4091">
            <v>6</v>
          </cell>
        </row>
        <row r="4092">
          <cell r="C4092">
            <v>7</v>
          </cell>
          <cell r="D4092">
            <v>7</v>
          </cell>
        </row>
        <row r="4093">
          <cell r="C4093">
            <v>6</v>
          </cell>
          <cell r="D4093">
            <v>4</v>
          </cell>
        </row>
        <row r="4094">
          <cell r="C4094">
            <v>8</v>
          </cell>
          <cell r="D4094">
            <v>7</v>
          </cell>
        </row>
        <row r="4095">
          <cell r="C4095">
            <v>11</v>
          </cell>
          <cell r="D4095">
            <v>15</v>
          </cell>
        </row>
        <row r="4096">
          <cell r="C4096">
            <v>10</v>
          </cell>
          <cell r="D4096">
            <v>14</v>
          </cell>
        </row>
        <row r="4097">
          <cell r="C4097">
            <v>8</v>
          </cell>
          <cell r="D4097">
            <v>7</v>
          </cell>
        </row>
        <row r="4098">
          <cell r="C4098">
            <v>5</v>
          </cell>
          <cell r="D4098">
            <v>7</v>
          </cell>
        </row>
        <row r="4099">
          <cell r="C4099">
            <v>4</v>
          </cell>
          <cell r="D4099">
            <v>7</v>
          </cell>
        </row>
        <row r="4100">
          <cell r="C4100">
            <v>2</v>
          </cell>
          <cell r="D4100">
            <v>12</v>
          </cell>
        </row>
        <row r="4101">
          <cell r="C4101">
            <v>1</v>
          </cell>
          <cell r="D4101">
            <v>3</v>
          </cell>
        </row>
        <row r="4102">
          <cell r="C4102">
            <v>0</v>
          </cell>
          <cell r="D4102">
            <v>1</v>
          </cell>
        </row>
        <row r="4103">
          <cell r="C4103">
            <v>0</v>
          </cell>
          <cell r="D4103">
            <v>0</v>
          </cell>
        </row>
        <row r="4108">
          <cell r="C4108">
            <v>15</v>
          </cell>
          <cell r="D4108">
            <v>16</v>
          </cell>
        </row>
        <row r="4109">
          <cell r="C4109">
            <v>9</v>
          </cell>
          <cell r="D4109">
            <v>6</v>
          </cell>
        </row>
        <row r="4110">
          <cell r="C4110">
            <v>8</v>
          </cell>
          <cell r="D4110">
            <v>4</v>
          </cell>
        </row>
        <row r="4111">
          <cell r="C4111">
            <v>7</v>
          </cell>
          <cell r="D4111">
            <v>3</v>
          </cell>
        </row>
        <row r="4112">
          <cell r="C4112">
            <v>10</v>
          </cell>
          <cell r="D4112">
            <v>7</v>
          </cell>
        </row>
        <row r="4113">
          <cell r="C4113">
            <v>19</v>
          </cell>
          <cell r="D4113">
            <v>17</v>
          </cell>
        </row>
        <row r="4114">
          <cell r="C4114">
            <v>14</v>
          </cell>
          <cell r="D4114">
            <v>18</v>
          </cell>
        </row>
        <row r="4115">
          <cell r="C4115">
            <v>21</v>
          </cell>
          <cell r="D4115">
            <v>11</v>
          </cell>
        </row>
        <row r="4116">
          <cell r="C4116">
            <v>12</v>
          </cell>
          <cell r="D4116">
            <v>13</v>
          </cell>
        </row>
        <row r="4117">
          <cell r="C4117">
            <v>12</v>
          </cell>
          <cell r="D4117">
            <v>11</v>
          </cell>
        </row>
        <row r="4118">
          <cell r="C4118">
            <v>7</v>
          </cell>
          <cell r="D4118">
            <v>2</v>
          </cell>
        </row>
        <row r="4119">
          <cell r="C4119">
            <v>7</v>
          </cell>
          <cell r="D4119">
            <v>2</v>
          </cell>
        </row>
        <row r="4120">
          <cell r="C4120">
            <v>4</v>
          </cell>
          <cell r="D4120">
            <v>6</v>
          </cell>
        </row>
        <row r="4121">
          <cell r="C4121">
            <v>6</v>
          </cell>
          <cell r="D4121">
            <v>8</v>
          </cell>
        </row>
        <row r="4122">
          <cell r="C4122">
            <v>4</v>
          </cell>
          <cell r="D4122">
            <v>10</v>
          </cell>
        </row>
        <row r="4123">
          <cell r="C4123">
            <v>5</v>
          </cell>
          <cell r="D4123">
            <v>4</v>
          </cell>
        </row>
        <row r="4124">
          <cell r="C4124">
            <v>3</v>
          </cell>
          <cell r="D4124">
            <v>3</v>
          </cell>
        </row>
        <row r="4125">
          <cell r="C4125">
            <v>4</v>
          </cell>
          <cell r="D4125">
            <v>7</v>
          </cell>
        </row>
        <row r="4126">
          <cell r="C4126">
            <v>0</v>
          </cell>
          <cell r="D4126">
            <v>1</v>
          </cell>
        </row>
        <row r="4127">
          <cell r="C4127">
            <v>0</v>
          </cell>
          <cell r="D4127">
            <v>1</v>
          </cell>
        </row>
        <row r="4128">
          <cell r="C4128">
            <v>0</v>
          </cell>
          <cell r="D4128">
            <v>0</v>
          </cell>
        </row>
        <row r="4134">
          <cell r="C4134">
            <v>3</v>
          </cell>
          <cell r="D4134">
            <v>4</v>
          </cell>
        </row>
        <row r="4135">
          <cell r="C4135">
            <v>4</v>
          </cell>
          <cell r="D4135">
            <v>3</v>
          </cell>
        </row>
        <row r="4136">
          <cell r="C4136">
            <v>3</v>
          </cell>
          <cell r="D4136">
            <v>3</v>
          </cell>
        </row>
        <row r="4137">
          <cell r="C4137">
            <v>0</v>
          </cell>
          <cell r="D4137">
            <v>3</v>
          </cell>
        </row>
        <row r="4138">
          <cell r="C4138">
            <v>2</v>
          </cell>
          <cell r="D4138">
            <v>2</v>
          </cell>
        </row>
        <row r="4139">
          <cell r="C4139">
            <v>7</v>
          </cell>
          <cell r="D4139">
            <v>3</v>
          </cell>
        </row>
        <row r="4140">
          <cell r="C4140">
            <v>2</v>
          </cell>
          <cell r="D4140">
            <v>8</v>
          </cell>
        </row>
        <row r="4141">
          <cell r="C4141">
            <v>7</v>
          </cell>
          <cell r="D4141">
            <v>2</v>
          </cell>
        </row>
        <row r="4142">
          <cell r="C4142">
            <v>7</v>
          </cell>
          <cell r="D4142">
            <v>6</v>
          </cell>
        </row>
        <row r="4143">
          <cell r="C4143">
            <v>2</v>
          </cell>
          <cell r="D4143">
            <v>3</v>
          </cell>
        </row>
        <row r="4144">
          <cell r="C4144">
            <v>6</v>
          </cell>
          <cell r="D4144">
            <v>8</v>
          </cell>
        </row>
        <row r="4145">
          <cell r="C4145">
            <v>5</v>
          </cell>
          <cell r="D4145">
            <v>5</v>
          </cell>
        </row>
        <row r="4146">
          <cell r="C4146">
            <v>1</v>
          </cell>
          <cell r="D4146">
            <v>4</v>
          </cell>
        </row>
        <row r="4147">
          <cell r="C4147">
            <v>8</v>
          </cell>
          <cell r="D4147">
            <v>7</v>
          </cell>
        </row>
        <row r="4148">
          <cell r="C4148">
            <v>2</v>
          </cell>
          <cell r="D4148">
            <v>1</v>
          </cell>
        </row>
        <row r="4149">
          <cell r="C4149">
            <v>3</v>
          </cell>
          <cell r="D4149">
            <v>3</v>
          </cell>
        </row>
        <row r="4150">
          <cell r="C4150">
            <v>3</v>
          </cell>
          <cell r="D4150">
            <v>5</v>
          </cell>
        </row>
        <row r="4151">
          <cell r="C4151">
            <v>2</v>
          </cell>
          <cell r="D4151">
            <v>2</v>
          </cell>
        </row>
        <row r="4152">
          <cell r="C4152">
            <v>0</v>
          </cell>
          <cell r="D4152">
            <v>2</v>
          </cell>
        </row>
        <row r="4153">
          <cell r="C4153">
            <v>0</v>
          </cell>
          <cell r="D4153">
            <v>0</v>
          </cell>
        </row>
        <row r="4154">
          <cell r="C4154">
            <v>0</v>
          </cell>
          <cell r="D4154">
            <v>0</v>
          </cell>
        </row>
        <row r="4160">
          <cell r="C4160">
            <v>11</v>
          </cell>
          <cell r="D4160">
            <v>11</v>
          </cell>
        </row>
        <row r="4161">
          <cell r="C4161">
            <v>11</v>
          </cell>
          <cell r="D4161">
            <v>10</v>
          </cell>
        </row>
        <row r="4162">
          <cell r="C4162">
            <v>8</v>
          </cell>
          <cell r="D4162">
            <v>11</v>
          </cell>
        </row>
        <row r="4163">
          <cell r="C4163">
            <v>8</v>
          </cell>
          <cell r="D4163">
            <v>9</v>
          </cell>
        </row>
        <row r="4164">
          <cell r="C4164">
            <v>8</v>
          </cell>
          <cell r="D4164">
            <v>14</v>
          </cell>
        </row>
        <row r="4165">
          <cell r="C4165">
            <v>17</v>
          </cell>
          <cell r="D4165">
            <v>8</v>
          </cell>
        </row>
        <row r="4166">
          <cell r="C4166">
            <v>23</v>
          </cell>
          <cell r="D4166">
            <v>15</v>
          </cell>
        </row>
        <row r="4167">
          <cell r="C4167">
            <v>15</v>
          </cell>
          <cell r="D4167">
            <v>12</v>
          </cell>
        </row>
        <row r="4168">
          <cell r="C4168">
            <v>19</v>
          </cell>
          <cell r="D4168">
            <v>14</v>
          </cell>
        </row>
        <row r="4169">
          <cell r="C4169">
            <v>20</v>
          </cell>
          <cell r="D4169">
            <v>20</v>
          </cell>
        </row>
        <row r="4170">
          <cell r="C4170">
            <v>12</v>
          </cell>
          <cell r="D4170">
            <v>10</v>
          </cell>
        </row>
        <row r="4171">
          <cell r="C4171">
            <v>14</v>
          </cell>
          <cell r="D4171">
            <v>8</v>
          </cell>
        </row>
        <row r="4172">
          <cell r="C4172">
            <v>19</v>
          </cell>
          <cell r="D4172">
            <v>14</v>
          </cell>
        </row>
        <row r="4173">
          <cell r="C4173">
            <v>17</v>
          </cell>
          <cell r="D4173">
            <v>22</v>
          </cell>
        </row>
        <row r="4174">
          <cell r="C4174">
            <v>12</v>
          </cell>
          <cell r="D4174">
            <v>11</v>
          </cell>
        </row>
        <row r="4175">
          <cell r="C4175">
            <v>12</v>
          </cell>
          <cell r="D4175">
            <v>12</v>
          </cell>
        </row>
        <row r="4176">
          <cell r="C4176">
            <v>7</v>
          </cell>
          <cell r="D4176">
            <v>12</v>
          </cell>
        </row>
        <row r="4177">
          <cell r="C4177">
            <v>5</v>
          </cell>
          <cell r="D4177">
            <v>7</v>
          </cell>
        </row>
        <row r="4178">
          <cell r="C4178">
            <v>2</v>
          </cell>
          <cell r="D4178">
            <v>5</v>
          </cell>
        </row>
        <row r="4179">
          <cell r="C4179">
            <v>1</v>
          </cell>
          <cell r="D4179">
            <v>0</v>
          </cell>
        </row>
        <row r="4180">
          <cell r="C4180">
            <v>0</v>
          </cell>
          <cell r="D4180">
            <v>0</v>
          </cell>
        </row>
        <row r="4185">
          <cell r="C4185">
            <v>11</v>
          </cell>
          <cell r="D4185">
            <v>11</v>
          </cell>
        </row>
        <row r="4186">
          <cell r="C4186">
            <v>13</v>
          </cell>
          <cell r="D4186">
            <v>18</v>
          </cell>
        </row>
        <row r="4187">
          <cell r="C4187">
            <v>20</v>
          </cell>
          <cell r="D4187">
            <v>19</v>
          </cell>
        </row>
        <row r="4188">
          <cell r="C4188">
            <v>21</v>
          </cell>
          <cell r="D4188">
            <v>20</v>
          </cell>
        </row>
        <row r="4189">
          <cell r="C4189">
            <v>15</v>
          </cell>
          <cell r="D4189">
            <v>24</v>
          </cell>
        </row>
        <row r="4190">
          <cell r="C4190">
            <v>21</v>
          </cell>
          <cell r="D4190">
            <v>12</v>
          </cell>
        </row>
        <row r="4191">
          <cell r="C4191">
            <v>34</v>
          </cell>
          <cell r="D4191">
            <v>20</v>
          </cell>
        </row>
        <row r="4192">
          <cell r="C4192">
            <v>33</v>
          </cell>
          <cell r="D4192">
            <v>27</v>
          </cell>
        </row>
        <row r="4193">
          <cell r="C4193">
            <v>26</v>
          </cell>
          <cell r="D4193">
            <v>27</v>
          </cell>
        </row>
        <row r="4194">
          <cell r="C4194">
            <v>28</v>
          </cell>
          <cell r="D4194">
            <v>19</v>
          </cell>
        </row>
        <row r="4195">
          <cell r="C4195">
            <v>17</v>
          </cell>
          <cell r="D4195">
            <v>23</v>
          </cell>
        </row>
        <row r="4196">
          <cell r="C4196">
            <v>34</v>
          </cell>
          <cell r="D4196">
            <v>56</v>
          </cell>
        </row>
        <row r="4197">
          <cell r="C4197">
            <v>91</v>
          </cell>
          <cell r="D4197">
            <v>99</v>
          </cell>
        </row>
        <row r="4198">
          <cell r="C4198">
            <v>85</v>
          </cell>
          <cell r="D4198">
            <v>77</v>
          </cell>
        </row>
        <row r="4199">
          <cell r="C4199">
            <v>52</v>
          </cell>
          <cell r="D4199">
            <v>32</v>
          </cell>
        </row>
        <row r="4200">
          <cell r="C4200">
            <v>13</v>
          </cell>
          <cell r="D4200">
            <v>19</v>
          </cell>
        </row>
        <row r="4201">
          <cell r="C4201">
            <v>13</v>
          </cell>
          <cell r="D4201">
            <v>14</v>
          </cell>
        </row>
        <row r="4202">
          <cell r="C4202">
            <v>8</v>
          </cell>
          <cell r="D4202">
            <v>17</v>
          </cell>
        </row>
        <row r="4203">
          <cell r="C4203">
            <v>4</v>
          </cell>
          <cell r="D4203">
            <v>7</v>
          </cell>
        </row>
        <row r="4204">
          <cell r="C4204">
            <v>0</v>
          </cell>
          <cell r="D4204">
            <v>3</v>
          </cell>
        </row>
        <row r="4205">
          <cell r="C4205">
            <v>0</v>
          </cell>
          <cell r="D4205">
            <v>0</v>
          </cell>
        </row>
        <row r="4210">
          <cell r="C4210">
            <v>20</v>
          </cell>
          <cell r="D4210">
            <v>17</v>
          </cell>
        </row>
        <row r="4211">
          <cell r="C4211">
            <v>11</v>
          </cell>
          <cell r="D4211">
            <v>17</v>
          </cell>
        </row>
        <row r="4212">
          <cell r="C4212">
            <v>23</v>
          </cell>
          <cell r="D4212">
            <v>8</v>
          </cell>
        </row>
        <row r="4213">
          <cell r="C4213">
            <v>21</v>
          </cell>
          <cell r="D4213">
            <v>27</v>
          </cell>
        </row>
        <row r="4214">
          <cell r="C4214">
            <v>44</v>
          </cell>
          <cell r="D4214">
            <v>26</v>
          </cell>
        </row>
        <row r="4215">
          <cell r="C4215">
            <v>49</v>
          </cell>
          <cell r="D4215">
            <v>18</v>
          </cell>
        </row>
        <row r="4216">
          <cell r="C4216">
            <v>34</v>
          </cell>
          <cell r="D4216">
            <v>22</v>
          </cell>
        </row>
        <row r="4217">
          <cell r="C4217">
            <v>22</v>
          </cell>
          <cell r="D4217">
            <v>20</v>
          </cell>
        </row>
        <row r="4218">
          <cell r="C4218">
            <v>41</v>
          </cell>
          <cell r="D4218">
            <v>27</v>
          </cell>
        </row>
        <row r="4219">
          <cell r="C4219">
            <v>41</v>
          </cell>
          <cell r="D4219">
            <v>34</v>
          </cell>
        </row>
        <row r="4220">
          <cell r="C4220">
            <v>22</v>
          </cell>
          <cell r="D4220">
            <v>26</v>
          </cell>
        </row>
        <row r="4221">
          <cell r="C4221">
            <v>46</v>
          </cell>
          <cell r="D4221">
            <v>49</v>
          </cell>
        </row>
        <row r="4222">
          <cell r="C4222">
            <v>39</v>
          </cell>
          <cell r="D4222">
            <v>33</v>
          </cell>
        </row>
        <row r="4223">
          <cell r="C4223">
            <v>38</v>
          </cell>
          <cell r="D4223">
            <v>45</v>
          </cell>
        </row>
        <row r="4224">
          <cell r="C4224">
            <v>39</v>
          </cell>
          <cell r="D4224">
            <v>28</v>
          </cell>
        </row>
        <row r="4225">
          <cell r="C4225">
            <v>18</v>
          </cell>
          <cell r="D4225">
            <v>21</v>
          </cell>
        </row>
        <row r="4226">
          <cell r="C4226">
            <v>17</v>
          </cell>
          <cell r="D4226">
            <v>31</v>
          </cell>
        </row>
        <row r="4227">
          <cell r="C4227">
            <v>12</v>
          </cell>
          <cell r="D4227">
            <v>31</v>
          </cell>
        </row>
        <row r="4228">
          <cell r="C4228">
            <v>9</v>
          </cell>
          <cell r="D4228">
            <v>15</v>
          </cell>
        </row>
        <row r="4229">
          <cell r="C4229">
            <v>1</v>
          </cell>
          <cell r="D4229">
            <v>6</v>
          </cell>
        </row>
        <row r="4230">
          <cell r="C4230">
            <v>0</v>
          </cell>
          <cell r="D4230">
            <v>0</v>
          </cell>
        </row>
        <row r="4235">
          <cell r="C4235">
            <v>19</v>
          </cell>
          <cell r="D4235">
            <v>27</v>
          </cell>
        </row>
        <row r="4236">
          <cell r="C4236">
            <v>37</v>
          </cell>
          <cell r="D4236">
            <v>33</v>
          </cell>
        </row>
        <row r="4237">
          <cell r="C4237">
            <v>26</v>
          </cell>
          <cell r="D4237">
            <v>40</v>
          </cell>
        </row>
        <row r="4238">
          <cell r="C4238">
            <v>36</v>
          </cell>
          <cell r="D4238">
            <v>26</v>
          </cell>
        </row>
        <row r="4239">
          <cell r="C4239">
            <v>39</v>
          </cell>
          <cell r="D4239">
            <v>32</v>
          </cell>
        </row>
        <row r="4240">
          <cell r="C4240">
            <v>47</v>
          </cell>
          <cell r="D4240">
            <v>35</v>
          </cell>
        </row>
        <row r="4241">
          <cell r="C4241">
            <v>50</v>
          </cell>
          <cell r="D4241">
            <v>44</v>
          </cell>
        </row>
        <row r="4242">
          <cell r="C4242">
            <v>43</v>
          </cell>
          <cell r="D4242">
            <v>32</v>
          </cell>
        </row>
        <row r="4243">
          <cell r="C4243">
            <v>57</v>
          </cell>
          <cell r="D4243">
            <v>53</v>
          </cell>
        </row>
        <row r="4244">
          <cell r="C4244">
            <v>46</v>
          </cell>
          <cell r="D4244">
            <v>40</v>
          </cell>
        </row>
        <row r="4245">
          <cell r="C4245">
            <v>39</v>
          </cell>
          <cell r="D4245">
            <v>31</v>
          </cell>
        </row>
        <row r="4246">
          <cell r="C4246">
            <v>37</v>
          </cell>
          <cell r="D4246">
            <v>36</v>
          </cell>
        </row>
        <row r="4247">
          <cell r="C4247">
            <v>50</v>
          </cell>
          <cell r="D4247">
            <v>49</v>
          </cell>
        </row>
        <row r="4248">
          <cell r="C4248">
            <v>61</v>
          </cell>
          <cell r="D4248">
            <v>45</v>
          </cell>
        </row>
        <row r="4249">
          <cell r="C4249">
            <v>30</v>
          </cell>
          <cell r="D4249">
            <v>29</v>
          </cell>
        </row>
        <row r="4250">
          <cell r="C4250">
            <v>31</v>
          </cell>
          <cell r="D4250">
            <v>28</v>
          </cell>
        </row>
        <row r="4251">
          <cell r="C4251">
            <v>9</v>
          </cell>
          <cell r="D4251">
            <v>24</v>
          </cell>
        </row>
        <row r="4252">
          <cell r="C4252">
            <v>7</v>
          </cell>
          <cell r="D4252">
            <v>14</v>
          </cell>
        </row>
        <row r="4253">
          <cell r="C4253">
            <v>3</v>
          </cell>
          <cell r="D4253">
            <v>11</v>
          </cell>
        </row>
        <row r="4254">
          <cell r="C4254">
            <v>0</v>
          </cell>
          <cell r="D4254">
            <v>1</v>
          </cell>
        </row>
        <row r="4255">
          <cell r="C4255">
            <v>0</v>
          </cell>
          <cell r="D4255">
            <v>1</v>
          </cell>
        </row>
        <row r="4262">
          <cell r="C4262">
            <v>28</v>
          </cell>
          <cell r="D4262">
            <v>24</v>
          </cell>
        </row>
        <row r="4263">
          <cell r="C4263">
            <v>29</v>
          </cell>
          <cell r="D4263">
            <v>29</v>
          </cell>
        </row>
        <row r="4264">
          <cell r="C4264">
            <v>33</v>
          </cell>
          <cell r="D4264">
            <v>24</v>
          </cell>
        </row>
        <row r="4265">
          <cell r="C4265">
            <v>26</v>
          </cell>
          <cell r="D4265">
            <v>31</v>
          </cell>
        </row>
        <row r="4266">
          <cell r="C4266">
            <v>42</v>
          </cell>
          <cell r="D4266">
            <v>31</v>
          </cell>
        </row>
        <row r="4267">
          <cell r="C4267">
            <v>38</v>
          </cell>
          <cell r="D4267">
            <v>25</v>
          </cell>
        </row>
        <row r="4268">
          <cell r="C4268">
            <v>43</v>
          </cell>
          <cell r="D4268">
            <v>31</v>
          </cell>
        </row>
        <row r="4269">
          <cell r="C4269">
            <v>44</v>
          </cell>
          <cell r="D4269">
            <v>41</v>
          </cell>
        </row>
        <row r="4270">
          <cell r="C4270">
            <v>59</v>
          </cell>
          <cell r="D4270">
            <v>42</v>
          </cell>
        </row>
        <row r="4271">
          <cell r="C4271">
            <v>55</v>
          </cell>
          <cell r="D4271">
            <v>52</v>
          </cell>
        </row>
        <row r="4272">
          <cell r="C4272">
            <v>48</v>
          </cell>
          <cell r="D4272">
            <v>36</v>
          </cell>
        </row>
        <row r="4273">
          <cell r="C4273">
            <v>55</v>
          </cell>
          <cell r="D4273">
            <v>51</v>
          </cell>
        </row>
        <row r="4274">
          <cell r="C4274">
            <v>63</v>
          </cell>
          <cell r="D4274">
            <v>62</v>
          </cell>
        </row>
        <row r="4275">
          <cell r="C4275">
            <v>65</v>
          </cell>
          <cell r="D4275">
            <v>65</v>
          </cell>
        </row>
        <row r="4276">
          <cell r="C4276">
            <v>60</v>
          </cell>
          <cell r="D4276">
            <v>46</v>
          </cell>
        </row>
        <row r="4277">
          <cell r="C4277">
            <v>34</v>
          </cell>
          <cell r="D4277">
            <v>39</v>
          </cell>
        </row>
        <row r="4278">
          <cell r="C4278">
            <v>22</v>
          </cell>
          <cell r="D4278">
            <v>34</v>
          </cell>
        </row>
        <row r="4279">
          <cell r="C4279">
            <v>25</v>
          </cell>
          <cell r="D4279">
            <v>47</v>
          </cell>
        </row>
        <row r="4280">
          <cell r="C4280">
            <v>11</v>
          </cell>
          <cell r="D4280">
            <v>27</v>
          </cell>
        </row>
        <row r="4281">
          <cell r="C4281">
            <v>0</v>
          </cell>
          <cell r="D4281">
            <v>9</v>
          </cell>
        </row>
        <row r="4282">
          <cell r="C4282">
            <v>1</v>
          </cell>
          <cell r="D4282">
            <v>0</v>
          </cell>
        </row>
        <row r="4288">
          <cell r="C4288">
            <v>33</v>
          </cell>
          <cell r="D4288">
            <v>36</v>
          </cell>
        </row>
        <row r="4289">
          <cell r="C4289">
            <v>38</v>
          </cell>
          <cell r="D4289">
            <v>33</v>
          </cell>
        </row>
        <row r="4290">
          <cell r="C4290">
            <v>41</v>
          </cell>
          <cell r="D4290">
            <v>47</v>
          </cell>
        </row>
        <row r="4291">
          <cell r="C4291">
            <v>52</v>
          </cell>
          <cell r="D4291">
            <v>47</v>
          </cell>
        </row>
        <row r="4292">
          <cell r="C4292">
            <v>46</v>
          </cell>
          <cell r="D4292">
            <v>46</v>
          </cell>
        </row>
        <row r="4293">
          <cell r="C4293">
            <v>48</v>
          </cell>
          <cell r="D4293">
            <v>45</v>
          </cell>
        </row>
        <row r="4294">
          <cell r="C4294">
            <v>58</v>
          </cell>
          <cell r="D4294">
            <v>43</v>
          </cell>
        </row>
        <row r="4295">
          <cell r="C4295">
            <v>45</v>
          </cell>
          <cell r="D4295">
            <v>47</v>
          </cell>
        </row>
        <row r="4296">
          <cell r="C4296">
            <v>64</v>
          </cell>
          <cell r="D4296">
            <v>63</v>
          </cell>
        </row>
        <row r="4297">
          <cell r="C4297">
            <v>59</v>
          </cell>
          <cell r="D4297">
            <v>58</v>
          </cell>
        </row>
        <row r="4298">
          <cell r="C4298">
            <v>53</v>
          </cell>
          <cell r="D4298">
            <v>43</v>
          </cell>
        </row>
        <row r="4299">
          <cell r="C4299">
            <v>55</v>
          </cell>
          <cell r="D4299">
            <v>48</v>
          </cell>
        </row>
        <row r="4300">
          <cell r="C4300">
            <v>45</v>
          </cell>
          <cell r="D4300">
            <v>56</v>
          </cell>
        </row>
        <row r="4301">
          <cell r="C4301">
            <v>52</v>
          </cell>
          <cell r="D4301">
            <v>63</v>
          </cell>
        </row>
        <row r="4302">
          <cell r="C4302">
            <v>51</v>
          </cell>
          <cell r="D4302">
            <v>54</v>
          </cell>
        </row>
        <row r="4303">
          <cell r="C4303">
            <v>37</v>
          </cell>
          <cell r="D4303">
            <v>38</v>
          </cell>
        </row>
        <row r="4304">
          <cell r="C4304">
            <v>28</v>
          </cell>
          <cell r="D4304">
            <v>45</v>
          </cell>
        </row>
        <row r="4305">
          <cell r="C4305">
            <v>15</v>
          </cell>
          <cell r="D4305">
            <v>14</v>
          </cell>
        </row>
        <row r="4306">
          <cell r="C4306">
            <v>6</v>
          </cell>
          <cell r="D4306">
            <v>17</v>
          </cell>
        </row>
        <row r="4307">
          <cell r="C4307">
            <v>0</v>
          </cell>
          <cell r="D4307">
            <v>4</v>
          </cell>
        </row>
        <row r="4308">
          <cell r="C4308">
            <v>0</v>
          </cell>
          <cell r="D4308">
            <v>0</v>
          </cell>
        </row>
        <row r="4313">
          <cell r="C4313">
            <v>18</v>
          </cell>
          <cell r="D4313">
            <v>20</v>
          </cell>
        </row>
        <row r="4314">
          <cell r="C4314">
            <v>32</v>
          </cell>
          <cell r="D4314">
            <v>17</v>
          </cell>
        </row>
        <row r="4315">
          <cell r="C4315">
            <v>21</v>
          </cell>
          <cell r="D4315">
            <v>29</v>
          </cell>
        </row>
        <row r="4316">
          <cell r="C4316">
            <v>23</v>
          </cell>
          <cell r="D4316">
            <v>15</v>
          </cell>
        </row>
        <row r="4317">
          <cell r="C4317">
            <v>23</v>
          </cell>
          <cell r="D4317">
            <v>19</v>
          </cell>
        </row>
        <row r="4318">
          <cell r="C4318">
            <v>18</v>
          </cell>
          <cell r="D4318">
            <v>17</v>
          </cell>
        </row>
        <row r="4319">
          <cell r="C4319">
            <v>35</v>
          </cell>
          <cell r="D4319">
            <v>30</v>
          </cell>
        </row>
        <row r="4320">
          <cell r="C4320">
            <v>31</v>
          </cell>
          <cell r="D4320">
            <v>28</v>
          </cell>
        </row>
        <row r="4321">
          <cell r="C4321">
            <v>31</v>
          </cell>
          <cell r="D4321">
            <v>24</v>
          </cell>
        </row>
        <row r="4322">
          <cell r="C4322">
            <v>34</v>
          </cell>
          <cell r="D4322">
            <v>23</v>
          </cell>
        </row>
        <row r="4323">
          <cell r="C4323">
            <v>33</v>
          </cell>
          <cell r="D4323">
            <v>25</v>
          </cell>
        </row>
        <row r="4324">
          <cell r="C4324">
            <v>34</v>
          </cell>
          <cell r="D4324">
            <v>37</v>
          </cell>
        </row>
        <row r="4325">
          <cell r="C4325">
            <v>41</v>
          </cell>
          <cell r="D4325">
            <v>34</v>
          </cell>
        </row>
        <row r="4326">
          <cell r="C4326">
            <v>41</v>
          </cell>
          <cell r="D4326">
            <v>47</v>
          </cell>
        </row>
        <row r="4327">
          <cell r="C4327">
            <v>34</v>
          </cell>
          <cell r="D4327">
            <v>33</v>
          </cell>
        </row>
        <row r="4328">
          <cell r="C4328">
            <v>20</v>
          </cell>
          <cell r="D4328">
            <v>20</v>
          </cell>
        </row>
        <row r="4329">
          <cell r="C4329">
            <v>16</v>
          </cell>
          <cell r="D4329">
            <v>30</v>
          </cell>
        </row>
        <row r="4330">
          <cell r="C4330">
            <v>13</v>
          </cell>
          <cell r="D4330">
            <v>16</v>
          </cell>
        </row>
        <row r="4331">
          <cell r="C4331">
            <v>5</v>
          </cell>
          <cell r="D4331">
            <v>9</v>
          </cell>
        </row>
        <row r="4332">
          <cell r="C4332">
            <v>0</v>
          </cell>
          <cell r="D4332">
            <v>4</v>
          </cell>
        </row>
        <row r="4333">
          <cell r="C4333">
            <v>0</v>
          </cell>
          <cell r="D4333">
            <v>2</v>
          </cell>
        </row>
        <row r="4338">
          <cell r="C4338">
            <v>47</v>
          </cell>
          <cell r="D4338">
            <v>38</v>
          </cell>
        </row>
        <row r="4339">
          <cell r="C4339">
            <v>46</v>
          </cell>
          <cell r="D4339">
            <v>42</v>
          </cell>
        </row>
        <row r="4340">
          <cell r="C4340">
            <v>64</v>
          </cell>
          <cell r="D4340">
            <v>45</v>
          </cell>
        </row>
        <row r="4341">
          <cell r="C4341">
            <v>47</v>
          </cell>
          <cell r="D4341">
            <v>49</v>
          </cell>
        </row>
        <row r="4342">
          <cell r="C4342">
            <v>61</v>
          </cell>
          <cell r="D4342">
            <v>66</v>
          </cell>
        </row>
        <row r="4343">
          <cell r="C4343">
            <v>54</v>
          </cell>
          <cell r="D4343">
            <v>57</v>
          </cell>
        </row>
        <row r="4344">
          <cell r="C4344">
            <v>69</v>
          </cell>
          <cell r="D4344">
            <v>65</v>
          </cell>
        </row>
        <row r="4345">
          <cell r="C4345">
            <v>56</v>
          </cell>
          <cell r="D4345">
            <v>55</v>
          </cell>
        </row>
        <row r="4346">
          <cell r="C4346">
            <v>92</v>
          </cell>
          <cell r="D4346">
            <v>70</v>
          </cell>
        </row>
        <row r="4347">
          <cell r="C4347">
            <v>95</v>
          </cell>
          <cell r="D4347">
            <v>77</v>
          </cell>
        </row>
        <row r="4348">
          <cell r="C4348">
            <v>68</v>
          </cell>
          <cell r="D4348">
            <v>65</v>
          </cell>
        </row>
        <row r="4349">
          <cell r="C4349">
            <v>61</v>
          </cell>
          <cell r="D4349">
            <v>64</v>
          </cell>
        </row>
        <row r="4350">
          <cell r="C4350">
            <v>66</v>
          </cell>
          <cell r="D4350">
            <v>62</v>
          </cell>
        </row>
        <row r="4351">
          <cell r="C4351">
            <v>78</v>
          </cell>
          <cell r="D4351">
            <v>77</v>
          </cell>
        </row>
        <row r="4352">
          <cell r="C4352">
            <v>60</v>
          </cell>
          <cell r="D4352">
            <v>82</v>
          </cell>
        </row>
        <row r="4353">
          <cell r="C4353">
            <v>51</v>
          </cell>
          <cell r="D4353">
            <v>63</v>
          </cell>
        </row>
        <row r="4354">
          <cell r="C4354">
            <v>41</v>
          </cell>
          <cell r="D4354">
            <v>50</v>
          </cell>
        </row>
        <row r="4355">
          <cell r="C4355">
            <v>20</v>
          </cell>
          <cell r="D4355">
            <v>22</v>
          </cell>
        </row>
        <row r="4356">
          <cell r="C4356">
            <v>5</v>
          </cell>
          <cell r="D4356">
            <v>12</v>
          </cell>
        </row>
        <row r="4357">
          <cell r="C4357">
            <v>0</v>
          </cell>
          <cell r="D4357">
            <v>3</v>
          </cell>
        </row>
        <row r="4358">
          <cell r="C4358">
            <v>0</v>
          </cell>
          <cell r="D4358">
            <v>1</v>
          </cell>
        </row>
        <row r="4363">
          <cell r="C4363">
            <v>18</v>
          </cell>
          <cell r="D4363">
            <v>10</v>
          </cell>
        </row>
        <row r="4364">
          <cell r="C4364">
            <v>36</v>
          </cell>
          <cell r="D4364">
            <v>33</v>
          </cell>
        </row>
        <row r="4365">
          <cell r="C4365">
            <v>35</v>
          </cell>
          <cell r="D4365">
            <v>23</v>
          </cell>
        </row>
        <row r="4366">
          <cell r="C4366">
            <v>38</v>
          </cell>
          <cell r="D4366">
            <v>33</v>
          </cell>
        </row>
        <row r="4367">
          <cell r="C4367">
            <v>35</v>
          </cell>
          <cell r="D4367">
            <v>34</v>
          </cell>
        </row>
        <row r="4368">
          <cell r="C4368">
            <v>36</v>
          </cell>
          <cell r="D4368">
            <v>36</v>
          </cell>
        </row>
        <row r="4369">
          <cell r="C4369">
            <v>30</v>
          </cell>
          <cell r="D4369">
            <v>27</v>
          </cell>
        </row>
        <row r="4370">
          <cell r="C4370">
            <v>41</v>
          </cell>
          <cell r="D4370">
            <v>27</v>
          </cell>
        </row>
        <row r="4371">
          <cell r="C4371">
            <v>51</v>
          </cell>
          <cell r="D4371">
            <v>45</v>
          </cell>
        </row>
        <row r="4372">
          <cell r="C4372">
            <v>31</v>
          </cell>
          <cell r="D4372">
            <v>39</v>
          </cell>
        </row>
        <row r="4373">
          <cell r="C4373">
            <v>54</v>
          </cell>
          <cell r="D4373">
            <v>43</v>
          </cell>
        </row>
        <row r="4374">
          <cell r="C4374">
            <v>39</v>
          </cell>
          <cell r="D4374">
            <v>50</v>
          </cell>
        </row>
        <row r="4375">
          <cell r="C4375">
            <v>50</v>
          </cell>
          <cell r="D4375">
            <v>55</v>
          </cell>
        </row>
        <row r="4376">
          <cell r="C4376">
            <v>60</v>
          </cell>
          <cell r="D4376">
            <v>57</v>
          </cell>
        </row>
        <row r="4377">
          <cell r="C4377">
            <v>40</v>
          </cell>
          <cell r="D4377">
            <v>49</v>
          </cell>
        </row>
        <row r="4378">
          <cell r="C4378">
            <v>44</v>
          </cell>
          <cell r="D4378">
            <v>47</v>
          </cell>
        </row>
        <row r="4379">
          <cell r="C4379">
            <v>30</v>
          </cell>
          <cell r="D4379">
            <v>35</v>
          </cell>
        </row>
        <row r="4380">
          <cell r="C4380">
            <v>23</v>
          </cell>
          <cell r="D4380">
            <v>35</v>
          </cell>
        </row>
        <row r="4381">
          <cell r="C4381">
            <v>5</v>
          </cell>
          <cell r="D4381">
            <v>19</v>
          </cell>
        </row>
        <row r="4382">
          <cell r="C4382">
            <v>0</v>
          </cell>
          <cell r="D4382">
            <v>6</v>
          </cell>
        </row>
        <row r="4383">
          <cell r="C4383">
            <v>0</v>
          </cell>
          <cell r="D4383">
            <v>0</v>
          </cell>
        </row>
        <row r="4389">
          <cell r="C4389">
            <v>35</v>
          </cell>
          <cell r="D4389">
            <v>27</v>
          </cell>
        </row>
        <row r="4390">
          <cell r="C4390">
            <v>42</v>
          </cell>
          <cell r="D4390">
            <v>35</v>
          </cell>
        </row>
        <row r="4391">
          <cell r="C4391">
            <v>41</v>
          </cell>
          <cell r="D4391">
            <v>35</v>
          </cell>
        </row>
        <row r="4392">
          <cell r="C4392">
            <v>38</v>
          </cell>
          <cell r="D4392">
            <v>38</v>
          </cell>
        </row>
        <row r="4393">
          <cell r="C4393">
            <v>41</v>
          </cell>
          <cell r="D4393">
            <v>21</v>
          </cell>
        </row>
        <row r="4394">
          <cell r="C4394">
            <v>40</v>
          </cell>
          <cell r="D4394">
            <v>29</v>
          </cell>
        </row>
        <row r="4395">
          <cell r="C4395">
            <v>47</v>
          </cell>
          <cell r="D4395">
            <v>38</v>
          </cell>
        </row>
        <row r="4396">
          <cell r="C4396">
            <v>58</v>
          </cell>
          <cell r="D4396">
            <v>51</v>
          </cell>
        </row>
        <row r="4397">
          <cell r="C4397">
            <v>66</v>
          </cell>
          <cell r="D4397">
            <v>46</v>
          </cell>
        </row>
        <row r="4398">
          <cell r="C4398">
            <v>43</v>
          </cell>
          <cell r="D4398">
            <v>38</v>
          </cell>
        </row>
        <row r="4399">
          <cell r="C4399">
            <v>38</v>
          </cell>
          <cell r="D4399">
            <v>56</v>
          </cell>
        </row>
        <row r="4400">
          <cell r="C4400">
            <v>63</v>
          </cell>
          <cell r="D4400">
            <v>77</v>
          </cell>
        </row>
        <row r="4401">
          <cell r="C4401">
            <v>59</v>
          </cell>
          <cell r="D4401">
            <v>59</v>
          </cell>
        </row>
        <row r="4402">
          <cell r="C4402">
            <v>79</v>
          </cell>
          <cell r="D4402">
            <v>69</v>
          </cell>
        </row>
        <row r="4403">
          <cell r="C4403">
            <v>64</v>
          </cell>
          <cell r="D4403">
            <v>46</v>
          </cell>
        </row>
        <row r="4404">
          <cell r="C4404">
            <v>21</v>
          </cell>
          <cell r="D4404">
            <v>24</v>
          </cell>
        </row>
        <row r="4405">
          <cell r="C4405">
            <v>23</v>
          </cell>
          <cell r="D4405">
            <v>26</v>
          </cell>
        </row>
        <row r="4406">
          <cell r="C4406">
            <v>14</v>
          </cell>
          <cell r="D4406">
            <v>25</v>
          </cell>
        </row>
        <row r="4407">
          <cell r="C4407">
            <v>6</v>
          </cell>
          <cell r="D4407">
            <v>20</v>
          </cell>
        </row>
        <row r="4408">
          <cell r="C4408">
            <v>2</v>
          </cell>
          <cell r="D4408">
            <v>6</v>
          </cell>
        </row>
        <row r="4409">
          <cell r="C4409">
            <v>0</v>
          </cell>
          <cell r="D4409">
            <v>2</v>
          </cell>
        </row>
        <row r="4415">
          <cell r="C4415">
            <v>13</v>
          </cell>
          <cell r="D4415">
            <v>15</v>
          </cell>
        </row>
        <row r="4416">
          <cell r="C4416">
            <v>27</v>
          </cell>
          <cell r="D4416">
            <v>17</v>
          </cell>
        </row>
        <row r="4417">
          <cell r="C4417">
            <v>16</v>
          </cell>
          <cell r="D4417">
            <v>20</v>
          </cell>
        </row>
        <row r="4418">
          <cell r="C4418">
            <v>30</v>
          </cell>
          <cell r="D4418">
            <v>19</v>
          </cell>
        </row>
        <row r="4419">
          <cell r="C4419">
            <v>19</v>
          </cell>
          <cell r="D4419">
            <v>15</v>
          </cell>
        </row>
        <row r="4420">
          <cell r="C4420">
            <v>21</v>
          </cell>
          <cell r="D4420">
            <v>15</v>
          </cell>
        </row>
        <row r="4421">
          <cell r="C4421">
            <v>14</v>
          </cell>
          <cell r="D4421">
            <v>12</v>
          </cell>
        </row>
        <row r="4422">
          <cell r="C4422">
            <v>29</v>
          </cell>
          <cell r="D4422">
            <v>26</v>
          </cell>
        </row>
        <row r="4423">
          <cell r="C4423">
            <v>37</v>
          </cell>
          <cell r="D4423">
            <v>21</v>
          </cell>
        </row>
        <row r="4424">
          <cell r="C4424">
            <v>18</v>
          </cell>
          <cell r="D4424">
            <v>26</v>
          </cell>
        </row>
        <row r="4425">
          <cell r="C4425">
            <v>16</v>
          </cell>
          <cell r="D4425">
            <v>23</v>
          </cell>
        </row>
        <row r="4426">
          <cell r="C4426">
            <v>31</v>
          </cell>
          <cell r="D4426">
            <v>31</v>
          </cell>
        </row>
        <row r="4427">
          <cell r="C4427">
            <v>36</v>
          </cell>
          <cell r="D4427">
            <v>32</v>
          </cell>
        </row>
        <row r="4428">
          <cell r="C4428">
            <v>45</v>
          </cell>
          <cell r="D4428">
            <v>49</v>
          </cell>
        </row>
        <row r="4429">
          <cell r="C4429">
            <v>27</v>
          </cell>
          <cell r="D4429">
            <v>20</v>
          </cell>
        </row>
        <row r="4430">
          <cell r="C4430">
            <v>14</v>
          </cell>
          <cell r="D4430">
            <v>24</v>
          </cell>
        </row>
        <row r="4431">
          <cell r="C4431">
            <v>21</v>
          </cell>
          <cell r="D4431">
            <v>30</v>
          </cell>
        </row>
        <row r="4432">
          <cell r="C4432">
            <v>12</v>
          </cell>
          <cell r="D4432">
            <v>32</v>
          </cell>
        </row>
        <row r="4433">
          <cell r="C4433">
            <v>5</v>
          </cell>
          <cell r="D4433">
            <v>12</v>
          </cell>
        </row>
        <row r="4434">
          <cell r="C4434">
            <v>1</v>
          </cell>
          <cell r="D4434">
            <v>7</v>
          </cell>
        </row>
        <row r="4435">
          <cell r="C4435">
            <v>0</v>
          </cell>
          <cell r="D4435">
            <v>2</v>
          </cell>
        </row>
        <row r="4440">
          <cell r="C4440">
            <v>29</v>
          </cell>
          <cell r="D4440">
            <v>27</v>
          </cell>
        </row>
        <row r="4441">
          <cell r="C4441">
            <v>21</v>
          </cell>
          <cell r="D4441">
            <v>38</v>
          </cell>
        </row>
        <row r="4442">
          <cell r="C4442">
            <v>23</v>
          </cell>
          <cell r="D4442">
            <v>27</v>
          </cell>
        </row>
        <row r="4443">
          <cell r="C4443">
            <v>36</v>
          </cell>
          <cell r="D4443">
            <v>45</v>
          </cell>
        </row>
        <row r="4444">
          <cell r="C4444">
            <v>28</v>
          </cell>
          <cell r="D4444">
            <v>41</v>
          </cell>
        </row>
        <row r="4445">
          <cell r="C4445">
            <v>19</v>
          </cell>
          <cell r="D4445">
            <v>27</v>
          </cell>
        </row>
        <row r="4446">
          <cell r="C4446">
            <v>26</v>
          </cell>
          <cell r="D4446">
            <v>20</v>
          </cell>
        </row>
        <row r="4447">
          <cell r="C4447">
            <v>34</v>
          </cell>
          <cell r="D4447">
            <v>41</v>
          </cell>
        </row>
        <row r="4448">
          <cell r="C4448">
            <v>36</v>
          </cell>
          <cell r="D4448">
            <v>34</v>
          </cell>
        </row>
        <row r="4449">
          <cell r="C4449">
            <v>42</v>
          </cell>
          <cell r="D4449">
            <v>43</v>
          </cell>
        </row>
        <row r="4450">
          <cell r="C4450">
            <v>47</v>
          </cell>
          <cell r="D4450">
            <v>48</v>
          </cell>
        </row>
        <row r="4451">
          <cell r="C4451">
            <v>43</v>
          </cell>
          <cell r="D4451">
            <v>34</v>
          </cell>
        </row>
        <row r="4452">
          <cell r="C4452">
            <v>40</v>
          </cell>
          <cell r="D4452">
            <v>37</v>
          </cell>
        </row>
        <row r="4453">
          <cell r="C4453">
            <v>41</v>
          </cell>
          <cell r="D4453">
            <v>46</v>
          </cell>
        </row>
        <row r="4454">
          <cell r="C4454">
            <v>29</v>
          </cell>
          <cell r="D4454">
            <v>22</v>
          </cell>
        </row>
        <row r="4455">
          <cell r="C4455">
            <v>20</v>
          </cell>
          <cell r="D4455">
            <v>26</v>
          </cell>
        </row>
        <row r="4456">
          <cell r="C4456">
            <v>16</v>
          </cell>
          <cell r="D4456">
            <v>24</v>
          </cell>
        </row>
        <row r="4457">
          <cell r="C4457">
            <v>13</v>
          </cell>
          <cell r="D4457">
            <v>26</v>
          </cell>
        </row>
        <row r="4458">
          <cell r="C4458">
            <v>10</v>
          </cell>
          <cell r="D4458">
            <v>13</v>
          </cell>
        </row>
        <row r="4459">
          <cell r="C4459">
            <v>1</v>
          </cell>
          <cell r="D4459">
            <v>6</v>
          </cell>
        </row>
        <row r="4460">
          <cell r="C4460">
            <v>0</v>
          </cell>
          <cell r="D4460">
            <v>1</v>
          </cell>
        </row>
        <row r="4465">
          <cell r="C4465">
            <v>20</v>
          </cell>
          <cell r="D4465">
            <v>20</v>
          </cell>
        </row>
        <row r="4466">
          <cell r="C4466">
            <v>21</v>
          </cell>
          <cell r="D4466">
            <v>18</v>
          </cell>
        </row>
        <row r="4467">
          <cell r="C4467">
            <v>24</v>
          </cell>
          <cell r="D4467">
            <v>19</v>
          </cell>
        </row>
        <row r="4468">
          <cell r="C4468">
            <v>16</v>
          </cell>
          <cell r="D4468">
            <v>20</v>
          </cell>
        </row>
        <row r="4469">
          <cell r="C4469">
            <v>23</v>
          </cell>
          <cell r="D4469">
            <v>28</v>
          </cell>
        </row>
        <row r="4470">
          <cell r="C4470">
            <v>19</v>
          </cell>
          <cell r="D4470">
            <v>17</v>
          </cell>
        </row>
        <row r="4471">
          <cell r="C4471">
            <v>23</v>
          </cell>
          <cell r="D4471">
            <v>16</v>
          </cell>
        </row>
        <row r="4472">
          <cell r="C4472">
            <v>40</v>
          </cell>
          <cell r="D4472">
            <v>28</v>
          </cell>
        </row>
        <row r="4473">
          <cell r="C4473">
            <v>41</v>
          </cell>
          <cell r="D4473">
            <v>32</v>
          </cell>
        </row>
        <row r="4474">
          <cell r="C4474">
            <v>26</v>
          </cell>
          <cell r="D4474">
            <v>24</v>
          </cell>
        </row>
        <row r="4475">
          <cell r="C4475">
            <v>25</v>
          </cell>
          <cell r="D4475">
            <v>27</v>
          </cell>
        </row>
        <row r="4476">
          <cell r="C4476">
            <v>39</v>
          </cell>
          <cell r="D4476">
            <v>39</v>
          </cell>
        </row>
        <row r="4477">
          <cell r="C4477">
            <v>43</v>
          </cell>
          <cell r="D4477">
            <v>40</v>
          </cell>
        </row>
        <row r="4478">
          <cell r="C4478">
            <v>58</v>
          </cell>
          <cell r="D4478">
            <v>50</v>
          </cell>
        </row>
        <row r="4479">
          <cell r="C4479">
            <v>42</v>
          </cell>
          <cell r="D4479">
            <v>36</v>
          </cell>
        </row>
        <row r="4480">
          <cell r="C4480">
            <v>25</v>
          </cell>
          <cell r="D4480">
            <v>33</v>
          </cell>
        </row>
        <row r="4481">
          <cell r="C4481">
            <v>31</v>
          </cell>
          <cell r="D4481">
            <v>30</v>
          </cell>
        </row>
        <row r="4482">
          <cell r="C4482">
            <v>17</v>
          </cell>
          <cell r="D4482">
            <v>44</v>
          </cell>
        </row>
        <row r="4483">
          <cell r="C4483">
            <v>8</v>
          </cell>
          <cell r="D4483">
            <v>15</v>
          </cell>
        </row>
        <row r="4484">
          <cell r="C4484">
            <v>1</v>
          </cell>
          <cell r="D4484">
            <v>4</v>
          </cell>
        </row>
        <row r="4485">
          <cell r="C4485">
            <v>0</v>
          </cell>
          <cell r="D4485">
            <v>1</v>
          </cell>
        </row>
        <row r="4490">
          <cell r="C4490">
            <v>12</v>
          </cell>
          <cell r="D4490">
            <v>13</v>
          </cell>
        </row>
        <row r="4491">
          <cell r="C4491">
            <v>19</v>
          </cell>
          <cell r="D4491">
            <v>22</v>
          </cell>
        </row>
        <row r="4492">
          <cell r="C4492">
            <v>18</v>
          </cell>
          <cell r="D4492">
            <v>12</v>
          </cell>
        </row>
        <row r="4493">
          <cell r="C4493">
            <v>14</v>
          </cell>
          <cell r="D4493">
            <v>16</v>
          </cell>
        </row>
        <row r="4494">
          <cell r="C4494">
            <v>13</v>
          </cell>
          <cell r="D4494">
            <v>8</v>
          </cell>
        </row>
        <row r="4495">
          <cell r="C4495">
            <v>25</v>
          </cell>
          <cell r="D4495">
            <v>13</v>
          </cell>
        </row>
        <row r="4496">
          <cell r="C4496">
            <v>23</v>
          </cell>
          <cell r="D4496">
            <v>15</v>
          </cell>
        </row>
        <row r="4497">
          <cell r="C4497">
            <v>24</v>
          </cell>
          <cell r="D4497">
            <v>17</v>
          </cell>
        </row>
        <row r="4498">
          <cell r="C4498">
            <v>27</v>
          </cell>
          <cell r="D4498">
            <v>27</v>
          </cell>
        </row>
        <row r="4499">
          <cell r="C4499">
            <v>15</v>
          </cell>
          <cell r="D4499">
            <v>16</v>
          </cell>
        </row>
        <row r="4500">
          <cell r="C4500">
            <v>16</v>
          </cell>
          <cell r="D4500">
            <v>14</v>
          </cell>
        </row>
        <row r="4501">
          <cell r="C4501">
            <v>32</v>
          </cell>
          <cell r="D4501">
            <v>29</v>
          </cell>
        </row>
        <row r="4502">
          <cell r="C4502">
            <v>31</v>
          </cell>
          <cell r="D4502">
            <v>32</v>
          </cell>
        </row>
        <row r="4503">
          <cell r="C4503">
            <v>32</v>
          </cell>
          <cell r="D4503">
            <v>30</v>
          </cell>
        </row>
        <row r="4504">
          <cell r="C4504">
            <v>21</v>
          </cell>
          <cell r="D4504">
            <v>19</v>
          </cell>
        </row>
        <row r="4505">
          <cell r="C4505">
            <v>20</v>
          </cell>
          <cell r="D4505">
            <v>25</v>
          </cell>
        </row>
        <row r="4506">
          <cell r="C4506">
            <v>11</v>
          </cell>
          <cell r="D4506">
            <v>18</v>
          </cell>
        </row>
        <row r="4507">
          <cell r="C4507">
            <v>12</v>
          </cell>
          <cell r="D4507">
            <v>18</v>
          </cell>
        </row>
        <row r="4508">
          <cell r="C4508">
            <v>4</v>
          </cell>
          <cell r="D4508">
            <v>9</v>
          </cell>
        </row>
        <row r="4509">
          <cell r="C4509">
            <v>2</v>
          </cell>
          <cell r="D4509">
            <v>1</v>
          </cell>
        </row>
        <row r="4510">
          <cell r="C4510">
            <v>0</v>
          </cell>
          <cell r="D4510">
            <v>1</v>
          </cell>
        </row>
        <row r="4515">
          <cell r="C4515">
            <v>20</v>
          </cell>
          <cell r="D4515">
            <v>16</v>
          </cell>
        </row>
        <row r="4516">
          <cell r="C4516">
            <v>22</v>
          </cell>
          <cell r="D4516">
            <v>27</v>
          </cell>
        </row>
        <row r="4517">
          <cell r="C4517">
            <v>24</v>
          </cell>
          <cell r="D4517">
            <v>28</v>
          </cell>
        </row>
        <row r="4518">
          <cell r="C4518">
            <v>22</v>
          </cell>
          <cell r="D4518">
            <v>21</v>
          </cell>
        </row>
        <row r="4519">
          <cell r="C4519">
            <v>37</v>
          </cell>
          <cell r="D4519">
            <v>32</v>
          </cell>
        </row>
        <row r="4520">
          <cell r="C4520">
            <v>46</v>
          </cell>
          <cell r="D4520">
            <v>26</v>
          </cell>
        </row>
        <row r="4521">
          <cell r="C4521">
            <v>47</v>
          </cell>
          <cell r="D4521">
            <v>29</v>
          </cell>
        </row>
        <row r="4522">
          <cell r="C4522">
            <v>49</v>
          </cell>
          <cell r="D4522">
            <v>44</v>
          </cell>
        </row>
        <row r="4523">
          <cell r="C4523">
            <v>51</v>
          </cell>
          <cell r="D4523">
            <v>32</v>
          </cell>
        </row>
        <row r="4524">
          <cell r="C4524">
            <v>46</v>
          </cell>
          <cell r="D4524">
            <v>43</v>
          </cell>
        </row>
        <row r="4525">
          <cell r="C4525">
            <v>35</v>
          </cell>
          <cell r="D4525">
            <v>35</v>
          </cell>
        </row>
        <row r="4526">
          <cell r="C4526">
            <v>43</v>
          </cell>
          <cell r="D4526">
            <v>33</v>
          </cell>
        </row>
        <row r="4527">
          <cell r="C4527">
            <v>37</v>
          </cell>
          <cell r="D4527">
            <v>42</v>
          </cell>
        </row>
        <row r="4528">
          <cell r="C4528">
            <v>61</v>
          </cell>
          <cell r="D4528">
            <v>63</v>
          </cell>
        </row>
        <row r="4529">
          <cell r="C4529">
            <v>44</v>
          </cell>
          <cell r="D4529">
            <v>31</v>
          </cell>
        </row>
        <row r="4530">
          <cell r="C4530">
            <v>24</v>
          </cell>
          <cell r="D4530">
            <v>37</v>
          </cell>
        </row>
        <row r="4531">
          <cell r="C4531">
            <v>23</v>
          </cell>
          <cell r="D4531">
            <v>26</v>
          </cell>
        </row>
        <row r="4532">
          <cell r="C4532">
            <v>12</v>
          </cell>
          <cell r="D4532">
            <v>26</v>
          </cell>
        </row>
        <row r="4533">
          <cell r="C4533">
            <v>3</v>
          </cell>
          <cell r="D4533">
            <v>12</v>
          </cell>
        </row>
        <row r="4534">
          <cell r="C4534">
            <v>1</v>
          </cell>
          <cell r="D4534">
            <v>3</v>
          </cell>
        </row>
        <row r="4535">
          <cell r="C4535">
            <v>0</v>
          </cell>
          <cell r="D4535">
            <v>2</v>
          </cell>
        </row>
        <row r="4541">
          <cell r="C4541">
            <v>0</v>
          </cell>
          <cell r="D4541">
            <v>0</v>
          </cell>
        </row>
        <row r="4542">
          <cell r="C4542">
            <v>0</v>
          </cell>
          <cell r="D4542">
            <v>0</v>
          </cell>
        </row>
        <row r="4543">
          <cell r="C4543">
            <v>0</v>
          </cell>
          <cell r="D4543">
            <v>0</v>
          </cell>
        </row>
        <row r="4544">
          <cell r="C4544">
            <v>0</v>
          </cell>
          <cell r="D4544">
            <v>0</v>
          </cell>
        </row>
        <row r="4545">
          <cell r="C4545">
            <v>0</v>
          </cell>
          <cell r="D4545">
            <v>0</v>
          </cell>
        </row>
        <row r="4546">
          <cell r="C4546">
            <v>0</v>
          </cell>
          <cell r="D4546">
            <v>0</v>
          </cell>
        </row>
        <row r="4547">
          <cell r="C4547">
            <v>0</v>
          </cell>
          <cell r="D4547">
            <v>0</v>
          </cell>
        </row>
        <row r="4548">
          <cell r="C4548">
            <v>0</v>
          </cell>
          <cell r="D4548">
            <v>1</v>
          </cell>
        </row>
        <row r="4549">
          <cell r="C4549">
            <v>0</v>
          </cell>
          <cell r="D4549">
            <v>0</v>
          </cell>
        </row>
        <row r="4550">
          <cell r="C4550">
            <v>0</v>
          </cell>
          <cell r="D4550">
            <v>0</v>
          </cell>
        </row>
        <row r="4551">
          <cell r="C4551">
            <v>0</v>
          </cell>
          <cell r="D4551">
            <v>0</v>
          </cell>
        </row>
        <row r="4552">
          <cell r="C4552">
            <v>1</v>
          </cell>
          <cell r="D4552">
            <v>1</v>
          </cell>
        </row>
        <row r="4553">
          <cell r="C4553">
            <v>1</v>
          </cell>
          <cell r="D4553">
            <v>0</v>
          </cell>
        </row>
        <row r="4554">
          <cell r="C4554">
            <v>0</v>
          </cell>
          <cell r="D4554">
            <v>1</v>
          </cell>
        </row>
        <row r="4555">
          <cell r="C4555">
            <v>0</v>
          </cell>
          <cell r="D4555">
            <v>0</v>
          </cell>
        </row>
        <row r="4556">
          <cell r="C4556">
            <v>0</v>
          </cell>
          <cell r="D4556">
            <v>0</v>
          </cell>
        </row>
        <row r="4557">
          <cell r="C4557">
            <v>0</v>
          </cell>
          <cell r="D4557">
            <v>0</v>
          </cell>
        </row>
        <row r="4558">
          <cell r="C4558">
            <v>0</v>
          </cell>
          <cell r="D4558">
            <v>0</v>
          </cell>
        </row>
        <row r="4559">
          <cell r="C4559">
            <v>0</v>
          </cell>
          <cell r="D4559">
            <v>0</v>
          </cell>
        </row>
        <row r="4560">
          <cell r="C4560">
            <v>0</v>
          </cell>
          <cell r="D4560">
            <v>0</v>
          </cell>
        </row>
        <row r="4561">
          <cell r="C4561">
            <v>0</v>
          </cell>
          <cell r="D4561">
            <v>0</v>
          </cell>
        </row>
        <row r="4566">
          <cell r="C4566">
            <v>0</v>
          </cell>
          <cell r="D4566">
            <v>0</v>
          </cell>
        </row>
        <row r="4567">
          <cell r="C4567">
            <v>0</v>
          </cell>
          <cell r="D4567">
            <v>0</v>
          </cell>
        </row>
        <row r="4568">
          <cell r="C4568">
            <v>0</v>
          </cell>
          <cell r="D4568">
            <v>0</v>
          </cell>
        </row>
        <row r="4569">
          <cell r="C4569">
            <v>0</v>
          </cell>
          <cell r="D4569">
            <v>0</v>
          </cell>
        </row>
        <row r="4570">
          <cell r="C4570">
            <v>0</v>
          </cell>
          <cell r="D4570">
            <v>0</v>
          </cell>
        </row>
        <row r="4571">
          <cell r="C4571">
            <v>0</v>
          </cell>
          <cell r="D4571">
            <v>0</v>
          </cell>
        </row>
        <row r="4572">
          <cell r="C4572">
            <v>0</v>
          </cell>
          <cell r="D4572">
            <v>0</v>
          </cell>
        </row>
        <row r="4573">
          <cell r="C4573">
            <v>0</v>
          </cell>
          <cell r="D4573">
            <v>0</v>
          </cell>
        </row>
        <row r="4574">
          <cell r="C4574">
            <v>0</v>
          </cell>
          <cell r="D4574">
            <v>0</v>
          </cell>
        </row>
        <row r="4575">
          <cell r="C4575">
            <v>0</v>
          </cell>
          <cell r="D4575">
            <v>0</v>
          </cell>
        </row>
        <row r="4576">
          <cell r="C4576">
            <v>0</v>
          </cell>
          <cell r="D4576">
            <v>0</v>
          </cell>
        </row>
        <row r="4577">
          <cell r="C4577">
            <v>0</v>
          </cell>
          <cell r="D4577">
            <v>1</v>
          </cell>
        </row>
        <row r="4578">
          <cell r="C4578">
            <v>1</v>
          </cell>
          <cell r="D4578">
            <v>0</v>
          </cell>
        </row>
        <row r="4579">
          <cell r="C4579">
            <v>2</v>
          </cell>
          <cell r="D4579">
            <v>0</v>
          </cell>
        </row>
        <row r="4580">
          <cell r="C4580">
            <v>0</v>
          </cell>
          <cell r="D4580">
            <v>1</v>
          </cell>
        </row>
        <row r="4581">
          <cell r="C4581">
            <v>0</v>
          </cell>
          <cell r="D4581">
            <v>1</v>
          </cell>
        </row>
        <row r="4582">
          <cell r="C4582">
            <v>1</v>
          </cell>
          <cell r="D4582">
            <v>1</v>
          </cell>
        </row>
        <row r="4583">
          <cell r="C4583">
            <v>0</v>
          </cell>
          <cell r="D4583">
            <v>0</v>
          </cell>
        </row>
        <row r="4584">
          <cell r="C4584">
            <v>0</v>
          </cell>
          <cell r="D4584">
            <v>0</v>
          </cell>
        </row>
        <row r="4585">
          <cell r="C4585">
            <v>0</v>
          </cell>
          <cell r="D4585">
            <v>0</v>
          </cell>
        </row>
        <row r="4586">
          <cell r="C4586">
            <v>0</v>
          </cell>
          <cell r="D4586">
            <v>0</v>
          </cell>
        </row>
        <row r="4591">
          <cell r="C4591">
            <v>1</v>
          </cell>
          <cell r="D4591">
            <v>1</v>
          </cell>
        </row>
        <row r="4592">
          <cell r="C4592">
            <v>2</v>
          </cell>
          <cell r="D4592">
            <v>1</v>
          </cell>
        </row>
        <row r="4593">
          <cell r="C4593">
            <v>3</v>
          </cell>
          <cell r="D4593">
            <v>1</v>
          </cell>
        </row>
        <row r="4594">
          <cell r="C4594">
            <v>4</v>
          </cell>
          <cell r="D4594">
            <v>0</v>
          </cell>
        </row>
        <row r="4595">
          <cell r="C4595">
            <v>1</v>
          </cell>
          <cell r="D4595">
            <v>1</v>
          </cell>
        </row>
        <row r="4596">
          <cell r="C4596">
            <v>2</v>
          </cell>
          <cell r="D4596">
            <v>2</v>
          </cell>
        </row>
        <row r="4597">
          <cell r="C4597">
            <v>0</v>
          </cell>
          <cell r="D4597">
            <v>0</v>
          </cell>
        </row>
        <row r="4598">
          <cell r="C4598">
            <v>1</v>
          </cell>
          <cell r="D4598">
            <v>2</v>
          </cell>
        </row>
        <row r="4599">
          <cell r="C4599">
            <v>2</v>
          </cell>
          <cell r="D4599">
            <v>1</v>
          </cell>
        </row>
        <row r="4600">
          <cell r="C4600">
            <v>1</v>
          </cell>
          <cell r="D4600">
            <v>3</v>
          </cell>
        </row>
        <row r="4601">
          <cell r="C4601">
            <v>1</v>
          </cell>
          <cell r="D4601">
            <v>0</v>
          </cell>
        </row>
        <row r="4602">
          <cell r="C4602">
            <v>1</v>
          </cell>
          <cell r="D4602">
            <v>2</v>
          </cell>
        </row>
        <row r="4603">
          <cell r="C4603">
            <v>4</v>
          </cell>
          <cell r="D4603">
            <v>1</v>
          </cell>
        </row>
        <row r="4604">
          <cell r="C4604">
            <v>2</v>
          </cell>
          <cell r="D4604">
            <v>3</v>
          </cell>
        </row>
        <row r="4605">
          <cell r="C4605">
            <v>0</v>
          </cell>
          <cell r="D4605">
            <v>1</v>
          </cell>
        </row>
        <row r="4606">
          <cell r="C4606">
            <v>0</v>
          </cell>
          <cell r="D4606">
            <v>0</v>
          </cell>
        </row>
        <row r="4607">
          <cell r="C4607">
            <v>0</v>
          </cell>
          <cell r="D4607">
            <v>0</v>
          </cell>
        </row>
        <row r="4608">
          <cell r="C4608">
            <v>0</v>
          </cell>
          <cell r="D4608">
            <v>0</v>
          </cell>
        </row>
        <row r="4609">
          <cell r="C4609">
            <v>0</v>
          </cell>
          <cell r="D4609">
            <v>0</v>
          </cell>
        </row>
        <row r="4610">
          <cell r="C4610">
            <v>0</v>
          </cell>
          <cell r="D4610">
            <v>0</v>
          </cell>
        </row>
        <row r="4611">
          <cell r="C4611">
            <v>0</v>
          </cell>
          <cell r="D4611">
            <v>0</v>
          </cell>
        </row>
        <row r="4616">
          <cell r="C4616">
            <v>1</v>
          </cell>
          <cell r="D4616">
            <v>3</v>
          </cell>
        </row>
        <row r="4617">
          <cell r="C4617">
            <v>0</v>
          </cell>
          <cell r="D4617">
            <v>1</v>
          </cell>
        </row>
        <row r="4618">
          <cell r="C4618">
            <v>1</v>
          </cell>
          <cell r="D4618">
            <v>1</v>
          </cell>
        </row>
        <row r="4619">
          <cell r="C4619">
            <v>5</v>
          </cell>
          <cell r="D4619">
            <v>2</v>
          </cell>
        </row>
        <row r="4620">
          <cell r="C4620">
            <v>4</v>
          </cell>
          <cell r="D4620">
            <v>4</v>
          </cell>
        </row>
        <row r="4621">
          <cell r="C4621">
            <v>2</v>
          </cell>
          <cell r="D4621">
            <v>3</v>
          </cell>
        </row>
        <row r="4622">
          <cell r="C4622">
            <v>2</v>
          </cell>
          <cell r="D4622">
            <v>2</v>
          </cell>
        </row>
        <row r="4623">
          <cell r="C4623">
            <v>1</v>
          </cell>
          <cell r="D4623">
            <v>4</v>
          </cell>
        </row>
        <row r="4624">
          <cell r="C4624">
            <v>5</v>
          </cell>
          <cell r="D4624">
            <v>6</v>
          </cell>
        </row>
        <row r="4625">
          <cell r="C4625">
            <v>5</v>
          </cell>
          <cell r="D4625">
            <v>5</v>
          </cell>
        </row>
        <row r="4626">
          <cell r="C4626">
            <v>4</v>
          </cell>
          <cell r="D4626">
            <v>2</v>
          </cell>
        </row>
        <row r="4627">
          <cell r="C4627">
            <v>2</v>
          </cell>
          <cell r="D4627">
            <v>0</v>
          </cell>
        </row>
        <row r="4628">
          <cell r="C4628">
            <v>0</v>
          </cell>
          <cell r="D4628">
            <v>0</v>
          </cell>
        </row>
        <row r="4629">
          <cell r="C4629">
            <v>0</v>
          </cell>
          <cell r="D4629">
            <v>3</v>
          </cell>
        </row>
        <row r="4630">
          <cell r="C4630">
            <v>3</v>
          </cell>
          <cell r="D4630">
            <v>2</v>
          </cell>
        </row>
        <row r="4631">
          <cell r="C4631">
            <v>0</v>
          </cell>
          <cell r="D4631">
            <v>0</v>
          </cell>
        </row>
        <row r="4632">
          <cell r="C4632">
            <v>0</v>
          </cell>
          <cell r="D4632">
            <v>0</v>
          </cell>
        </row>
        <row r="4633">
          <cell r="C4633">
            <v>0</v>
          </cell>
          <cell r="D4633">
            <v>0</v>
          </cell>
        </row>
        <row r="4634">
          <cell r="C4634">
            <v>0</v>
          </cell>
          <cell r="D4634">
            <v>0</v>
          </cell>
        </row>
        <row r="4635">
          <cell r="C4635">
            <v>0</v>
          </cell>
          <cell r="D4635">
            <v>0</v>
          </cell>
        </row>
        <row r="4636">
          <cell r="C4636">
            <v>0</v>
          </cell>
          <cell r="D4636">
            <v>0</v>
          </cell>
        </row>
        <row r="4642">
          <cell r="C4642">
            <v>18</v>
          </cell>
          <cell r="D4642">
            <v>18</v>
          </cell>
        </row>
        <row r="4643">
          <cell r="C4643">
            <v>22</v>
          </cell>
          <cell r="D4643">
            <v>21</v>
          </cell>
        </row>
        <row r="4644">
          <cell r="C4644">
            <v>32</v>
          </cell>
          <cell r="D4644">
            <v>31</v>
          </cell>
        </row>
        <row r="4645">
          <cell r="C4645">
            <v>33</v>
          </cell>
          <cell r="D4645">
            <v>28</v>
          </cell>
        </row>
        <row r="4646">
          <cell r="C4646">
            <v>24</v>
          </cell>
          <cell r="D4646">
            <v>28</v>
          </cell>
        </row>
        <row r="4647">
          <cell r="C4647">
            <v>15</v>
          </cell>
          <cell r="D4647">
            <v>22</v>
          </cell>
        </row>
        <row r="4648">
          <cell r="C4648">
            <v>25</v>
          </cell>
          <cell r="D4648">
            <v>19</v>
          </cell>
        </row>
        <row r="4649">
          <cell r="C4649">
            <v>30</v>
          </cell>
          <cell r="D4649">
            <v>29</v>
          </cell>
        </row>
        <row r="4650">
          <cell r="C4650">
            <v>36</v>
          </cell>
          <cell r="D4650">
            <v>33</v>
          </cell>
        </row>
        <row r="4651">
          <cell r="C4651">
            <v>41</v>
          </cell>
          <cell r="D4651">
            <v>40</v>
          </cell>
        </row>
        <row r="4652">
          <cell r="C4652">
            <v>47</v>
          </cell>
          <cell r="D4652">
            <v>36</v>
          </cell>
        </row>
        <row r="4653">
          <cell r="C4653">
            <v>36</v>
          </cell>
          <cell r="D4653">
            <v>34</v>
          </cell>
        </row>
        <row r="4654">
          <cell r="C4654">
            <v>26</v>
          </cell>
          <cell r="D4654">
            <v>29</v>
          </cell>
        </row>
        <row r="4655">
          <cell r="C4655">
            <v>38</v>
          </cell>
          <cell r="D4655">
            <v>31</v>
          </cell>
        </row>
        <row r="4656">
          <cell r="C4656">
            <v>22</v>
          </cell>
          <cell r="D4656">
            <v>26</v>
          </cell>
        </row>
        <row r="4657">
          <cell r="C4657">
            <v>16</v>
          </cell>
          <cell r="D4657">
            <v>18</v>
          </cell>
        </row>
        <row r="4658">
          <cell r="C4658">
            <v>12</v>
          </cell>
          <cell r="D4658">
            <v>12</v>
          </cell>
        </row>
        <row r="4659">
          <cell r="C4659">
            <v>8</v>
          </cell>
          <cell r="D4659">
            <v>18</v>
          </cell>
        </row>
        <row r="4660">
          <cell r="C4660">
            <v>5</v>
          </cell>
          <cell r="D4660">
            <v>5</v>
          </cell>
        </row>
        <row r="4661">
          <cell r="C4661">
            <v>0</v>
          </cell>
          <cell r="D4661">
            <v>4</v>
          </cell>
        </row>
        <row r="4662">
          <cell r="C4662">
            <v>0</v>
          </cell>
          <cell r="D4662">
            <v>0</v>
          </cell>
        </row>
        <row r="4668">
          <cell r="C4668">
            <v>12</v>
          </cell>
          <cell r="D4668">
            <v>9</v>
          </cell>
        </row>
        <row r="4669">
          <cell r="C4669">
            <v>14</v>
          </cell>
          <cell r="D4669">
            <v>13</v>
          </cell>
        </row>
        <row r="4670">
          <cell r="C4670">
            <v>18</v>
          </cell>
          <cell r="D4670">
            <v>17</v>
          </cell>
        </row>
        <row r="4671">
          <cell r="C4671">
            <v>11</v>
          </cell>
          <cell r="D4671">
            <v>18</v>
          </cell>
        </row>
        <row r="4672">
          <cell r="C4672">
            <v>23</v>
          </cell>
          <cell r="D4672">
            <v>19</v>
          </cell>
        </row>
        <row r="4673">
          <cell r="C4673">
            <v>26</v>
          </cell>
          <cell r="D4673">
            <v>15</v>
          </cell>
        </row>
        <row r="4674">
          <cell r="C4674">
            <v>26</v>
          </cell>
          <cell r="D4674">
            <v>18</v>
          </cell>
        </row>
        <row r="4675">
          <cell r="C4675">
            <v>19</v>
          </cell>
          <cell r="D4675">
            <v>24</v>
          </cell>
        </row>
        <row r="4676">
          <cell r="C4676">
            <v>22</v>
          </cell>
          <cell r="D4676">
            <v>17</v>
          </cell>
        </row>
        <row r="4677">
          <cell r="C4677">
            <v>17</v>
          </cell>
          <cell r="D4677">
            <v>23</v>
          </cell>
        </row>
        <row r="4678">
          <cell r="C4678">
            <v>18</v>
          </cell>
          <cell r="D4678">
            <v>21</v>
          </cell>
        </row>
        <row r="4679">
          <cell r="C4679">
            <v>26</v>
          </cell>
          <cell r="D4679">
            <v>28</v>
          </cell>
        </row>
        <row r="4680">
          <cell r="C4680">
            <v>30</v>
          </cell>
          <cell r="D4680">
            <v>25</v>
          </cell>
        </row>
        <row r="4681">
          <cell r="C4681">
            <v>37</v>
          </cell>
          <cell r="D4681">
            <v>28</v>
          </cell>
        </row>
        <row r="4682">
          <cell r="C4682">
            <v>17</v>
          </cell>
          <cell r="D4682">
            <v>26</v>
          </cell>
        </row>
        <row r="4683">
          <cell r="C4683">
            <v>17</v>
          </cell>
          <cell r="D4683">
            <v>24</v>
          </cell>
        </row>
        <row r="4684">
          <cell r="C4684">
            <v>15</v>
          </cell>
          <cell r="D4684">
            <v>17</v>
          </cell>
        </row>
        <row r="4685">
          <cell r="C4685">
            <v>10</v>
          </cell>
          <cell r="D4685">
            <v>12</v>
          </cell>
        </row>
        <row r="4686">
          <cell r="C4686">
            <v>4</v>
          </cell>
          <cell r="D4686">
            <v>10</v>
          </cell>
        </row>
        <row r="4687">
          <cell r="C4687">
            <v>1</v>
          </cell>
          <cell r="D4687">
            <v>0</v>
          </cell>
        </row>
        <row r="4688">
          <cell r="C4688">
            <v>0</v>
          </cell>
          <cell r="D4688">
            <v>1</v>
          </cell>
        </row>
        <row r="4693">
          <cell r="C4693">
            <v>15</v>
          </cell>
          <cell r="D4693">
            <v>20</v>
          </cell>
        </row>
        <row r="4694">
          <cell r="C4694">
            <v>16</v>
          </cell>
          <cell r="D4694">
            <v>11</v>
          </cell>
        </row>
        <row r="4695">
          <cell r="C4695">
            <v>15</v>
          </cell>
          <cell r="D4695">
            <v>13</v>
          </cell>
        </row>
        <row r="4696">
          <cell r="C4696">
            <v>7</v>
          </cell>
          <cell r="D4696">
            <v>9</v>
          </cell>
        </row>
        <row r="4697">
          <cell r="C4697">
            <v>11</v>
          </cell>
          <cell r="D4697">
            <v>14</v>
          </cell>
        </row>
        <row r="4698">
          <cell r="C4698">
            <v>19</v>
          </cell>
          <cell r="D4698">
            <v>8</v>
          </cell>
        </row>
        <row r="4699">
          <cell r="C4699">
            <v>19</v>
          </cell>
          <cell r="D4699">
            <v>14</v>
          </cell>
        </row>
        <row r="4700">
          <cell r="C4700">
            <v>22</v>
          </cell>
          <cell r="D4700">
            <v>17</v>
          </cell>
        </row>
        <row r="4701">
          <cell r="C4701">
            <v>19</v>
          </cell>
          <cell r="D4701">
            <v>20</v>
          </cell>
        </row>
        <row r="4702">
          <cell r="C4702">
            <v>19</v>
          </cell>
          <cell r="D4702">
            <v>17</v>
          </cell>
        </row>
        <row r="4703">
          <cell r="C4703">
            <v>14</v>
          </cell>
          <cell r="D4703">
            <v>11</v>
          </cell>
        </row>
        <row r="4704">
          <cell r="C4704">
            <v>5</v>
          </cell>
          <cell r="D4704">
            <v>11</v>
          </cell>
        </row>
        <row r="4705">
          <cell r="C4705">
            <v>21</v>
          </cell>
          <cell r="D4705">
            <v>19</v>
          </cell>
        </row>
        <row r="4706">
          <cell r="C4706">
            <v>26</v>
          </cell>
          <cell r="D4706">
            <v>24</v>
          </cell>
        </row>
        <row r="4707">
          <cell r="C4707">
            <v>18</v>
          </cell>
          <cell r="D4707">
            <v>16</v>
          </cell>
        </row>
        <row r="4708">
          <cell r="C4708">
            <v>14</v>
          </cell>
          <cell r="D4708">
            <v>20</v>
          </cell>
        </row>
        <row r="4709">
          <cell r="C4709">
            <v>15</v>
          </cell>
          <cell r="D4709">
            <v>11</v>
          </cell>
        </row>
        <row r="4710">
          <cell r="C4710">
            <v>7</v>
          </cell>
          <cell r="D4710">
            <v>9</v>
          </cell>
        </row>
        <row r="4711">
          <cell r="C4711">
            <v>4</v>
          </cell>
          <cell r="D4711">
            <v>4</v>
          </cell>
        </row>
        <row r="4712">
          <cell r="C4712">
            <v>0</v>
          </cell>
          <cell r="D4712">
            <v>2</v>
          </cell>
        </row>
        <row r="4713">
          <cell r="C4713">
            <v>0</v>
          </cell>
          <cell r="D4713">
            <v>1</v>
          </cell>
        </row>
        <row r="4718">
          <cell r="C4718">
            <v>14</v>
          </cell>
          <cell r="D4718">
            <v>9</v>
          </cell>
        </row>
        <row r="4719">
          <cell r="C4719">
            <v>10</v>
          </cell>
          <cell r="D4719">
            <v>15</v>
          </cell>
        </row>
        <row r="4720">
          <cell r="C4720">
            <v>13</v>
          </cell>
          <cell r="D4720">
            <v>15</v>
          </cell>
        </row>
        <row r="4721">
          <cell r="C4721">
            <v>10</v>
          </cell>
          <cell r="D4721">
            <v>16</v>
          </cell>
        </row>
        <row r="4722">
          <cell r="C4722">
            <v>17</v>
          </cell>
          <cell r="D4722">
            <v>10</v>
          </cell>
        </row>
        <row r="4723">
          <cell r="C4723">
            <v>18</v>
          </cell>
          <cell r="D4723">
            <v>12</v>
          </cell>
        </row>
        <row r="4724">
          <cell r="C4724">
            <v>26</v>
          </cell>
          <cell r="D4724">
            <v>20</v>
          </cell>
        </row>
        <row r="4725">
          <cell r="C4725">
            <v>27</v>
          </cell>
          <cell r="D4725">
            <v>16</v>
          </cell>
        </row>
        <row r="4726">
          <cell r="C4726">
            <v>16</v>
          </cell>
          <cell r="D4726">
            <v>18</v>
          </cell>
        </row>
        <row r="4727">
          <cell r="C4727">
            <v>15</v>
          </cell>
          <cell r="D4727">
            <v>11</v>
          </cell>
        </row>
        <row r="4728">
          <cell r="C4728">
            <v>18</v>
          </cell>
          <cell r="D4728">
            <v>21</v>
          </cell>
        </row>
        <row r="4729">
          <cell r="C4729">
            <v>25</v>
          </cell>
          <cell r="D4729">
            <v>26</v>
          </cell>
        </row>
        <row r="4730">
          <cell r="C4730">
            <v>32</v>
          </cell>
          <cell r="D4730">
            <v>25</v>
          </cell>
        </row>
        <row r="4731">
          <cell r="C4731">
            <v>31</v>
          </cell>
          <cell r="D4731">
            <v>24</v>
          </cell>
        </row>
        <row r="4732">
          <cell r="C4732">
            <v>12</v>
          </cell>
          <cell r="D4732">
            <v>16</v>
          </cell>
        </row>
        <row r="4733">
          <cell r="C4733">
            <v>8</v>
          </cell>
          <cell r="D4733">
            <v>16</v>
          </cell>
        </row>
        <row r="4734">
          <cell r="C4734">
            <v>12</v>
          </cell>
          <cell r="D4734">
            <v>14</v>
          </cell>
        </row>
        <row r="4735">
          <cell r="C4735">
            <v>13</v>
          </cell>
          <cell r="D4735">
            <v>15</v>
          </cell>
        </row>
        <row r="4736">
          <cell r="C4736">
            <v>4</v>
          </cell>
          <cell r="D4736">
            <v>11</v>
          </cell>
        </row>
        <row r="4737">
          <cell r="C4737">
            <v>0</v>
          </cell>
          <cell r="D4737">
            <v>2</v>
          </cell>
        </row>
        <row r="4738">
          <cell r="C4738">
            <v>0</v>
          </cell>
          <cell r="D4738">
            <v>1</v>
          </cell>
        </row>
        <row r="4743">
          <cell r="C4743">
            <v>13</v>
          </cell>
          <cell r="D4743">
            <v>16</v>
          </cell>
        </row>
        <row r="4744">
          <cell r="C4744">
            <v>20</v>
          </cell>
          <cell r="D4744">
            <v>25</v>
          </cell>
        </row>
        <row r="4745">
          <cell r="C4745">
            <v>25</v>
          </cell>
          <cell r="D4745">
            <v>29</v>
          </cell>
        </row>
        <row r="4746">
          <cell r="C4746">
            <v>26</v>
          </cell>
          <cell r="D4746">
            <v>18</v>
          </cell>
        </row>
        <row r="4747">
          <cell r="C4747">
            <v>15</v>
          </cell>
          <cell r="D4747">
            <v>8</v>
          </cell>
        </row>
        <row r="4748">
          <cell r="C4748">
            <v>16</v>
          </cell>
          <cell r="D4748">
            <v>11</v>
          </cell>
        </row>
        <row r="4749">
          <cell r="C4749">
            <v>15</v>
          </cell>
          <cell r="D4749">
            <v>18</v>
          </cell>
        </row>
        <row r="4750">
          <cell r="C4750">
            <v>26</v>
          </cell>
          <cell r="D4750">
            <v>25</v>
          </cell>
        </row>
        <row r="4751">
          <cell r="C4751">
            <v>32</v>
          </cell>
          <cell r="D4751">
            <v>33</v>
          </cell>
        </row>
        <row r="4752">
          <cell r="C4752">
            <v>23</v>
          </cell>
          <cell r="D4752">
            <v>22</v>
          </cell>
        </row>
        <row r="4753">
          <cell r="C4753">
            <v>19</v>
          </cell>
          <cell r="D4753">
            <v>15</v>
          </cell>
        </row>
        <row r="4754">
          <cell r="C4754">
            <v>15</v>
          </cell>
          <cell r="D4754">
            <v>24</v>
          </cell>
        </row>
        <row r="4755">
          <cell r="C4755">
            <v>23</v>
          </cell>
          <cell r="D4755">
            <v>14</v>
          </cell>
        </row>
        <row r="4756">
          <cell r="C4756">
            <v>19</v>
          </cell>
          <cell r="D4756">
            <v>29</v>
          </cell>
        </row>
        <row r="4757">
          <cell r="C4757">
            <v>24</v>
          </cell>
          <cell r="D4757">
            <v>18</v>
          </cell>
        </row>
        <row r="4758">
          <cell r="C4758">
            <v>17</v>
          </cell>
          <cell r="D4758">
            <v>16</v>
          </cell>
        </row>
        <row r="4759">
          <cell r="C4759">
            <v>10</v>
          </cell>
          <cell r="D4759">
            <v>22</v>
          </cell>
        </row>
        <row r="4760">
          <cell r="C4760">
            <v>8</v>
          </cell>
          <cell r="D4760">
            <v>9</v>
          </cell>
        </row>
        <row r="4761">
          <cell r="C4761">
            <v>5</v>
          </cell>
          <cell r="D4761">
            <v>7</v>
          </cell>
        </row>
        <row r="4762">
          <cell r="C4762">
            <v>0</v>
          </cell>
          <cell r="D4762">
            <v>1</v>
          </cell>
        </row>
        <row r="4763">
          <cell r="C4763">
            <v>0</v>
          </cell>
          <cell r="D4763">
            <v>0</v>
          </cell>
        </row>
        <row r="4768">
          <cell r="C4768">
            <v>0</v>
          </cell>
          <cell r="D4768">
            <v>1</v>
          </cell>
        </row>
        <row r="4769">
          <cell r="C4769">
            <v>0</v>
          </cell>
          <cell r="D4769">
            <v>1</v>
          </cell>
        </row>
        <row r="4770">
          <cell r="C4770">
            <v>2</v>
          </cell>
          <cell r="D4770">
            <v>4</v>
          </cell>
        </row>
        <row r="4771">
          <cell r="C4771">
            <v>2</v>
          </cell>
          <cell r="D4771">
            <v>2</v>
          </cell>
        </row>
        <row r="4772">
          <cell r="C4772">
            <v>0</v>
          </cell>
          <cell r="D4772">
            <v>1</v>
          </cell>
        </row>
        <row r="4773">
          <cell r="C4773">
            <v>0</v>
          </cell>
          <cell r="D4773">
            <v>0</v>
          </cell>
        </row>
        <row r="4774">
          <cell r="C4774">
            <v>1</v>
          </cell>
          <cell r="D4774">
            <v>2</v>
          </cell>
        </row>
        <row r="4775">
          <cell r="C4775">
            <v>1</v>
          </cell>
          <cell r="D4775">
            <v>1</v>
          </cell>
        </row>
        <row r="4776">
          <cell r="C4776">
            <v>3</v>
          </cell>
          <cell r="D4776">
            <v>1</v>
          </cell>
        </row>
        <row r="4777">
          <cell r="C4777">
            <v>3</v>
          </cell>
          <cell r="D4777">
            <v>5</v>
          </cell>
        </row>
        <row r="4778">
          <cell r="C4778">
            <v>4</v>
          </cell>
          <cell r="D4778">
            <v>1</v>
          </cell>
        </row>
        <row r="4779">
          <cell r="C4779">
            <v>1</v>
          </cell>
          <cell r="D4779">
            <v>1</v>
          </cell>
        </row>
        <row r="4780">
          <cell r="C4780">
            <v>3</v>
          </cell>
          <cell r="D4780">
            <v>3</v>
          </cell>
        </row>
        <row r="4781">
          <cell r="C4781">
            <v>4</v>
          </cell>
          <cell r="D4781">
            <v>4</v>
          </cell>
        </row>
        <row r="4782">
          <cell r="C4782">
            <v>4</v>
          </cell>
          <cell r="D4782">
            <v>1</v>
          </cell>
        </row>
        <row r="4783">
          <cell r="C4783">
            <v>1</v>
          </cell>
          <cell r="D4783">
            <v>6</v>
          </cell>
        </row>
        <row r="4784">
          <cell r="C4784">
            <v>6</v>
          </cell>
          <cell r="D4784">
            <v>2</v>
          </cell>
        </row>
        <row r="4785">
          <cell r="C4785">
            <v>2</v>
          </cell>
          <cell r="D4785">
            <v>2</v>
          </cell>
        </row>
        <row r="4786">
          <cell r="C4786">
            <v>0</v>
          </cell>
          <cell r="D4786">
            <v>0</v>
          </cell>
        </row>
        <row r="4787">
          <cell r="C4787">
            <v>0</v>
          </cell>
          <cell r="D4787">
            <v>0</v>
          </cell>
        </row>
        <row r="4788">
          <cell r="C4788">
            <v>0</v>
          </cell>
          <cell r="D4788">
            <v>0</v>
          </cell>
        </row>
        <row r="4794">
          <cell r="C4794">
            <v>3</v>
          </cell>
          <cell r="D4794">
            <v>4</v>
          </cell>
        </row>
        <row r="4795">
          <cell r="C4795">
            <v>3</v>
          </cell>
          <cell r="D4795">
            <v>2</v>
          </cell>
        </row>
        <row r="4796">
          <cell r="C4796">
            <v>2</v>
          </cell>
          <cell r="D4796">
            <v>6</v>
          </cell>
        </row>
        <row r="4797">
          <cell r="C4797">
            <v>4</v>
          </cell>
          <cell r="D4797">
            <v>3</v>
          </cell>
        </row>
        <row r="4798">
          <cell r="C4798">
            <v>3</v>
          </cell>
          <cell r="D4798">
            <v>4</v>
          </cell>
        </row>
        <row r="4799">
          <cell r="C4799">
            <v>4</v>
          </cell>
          <cell r="D4799">
            <v>5</v>
          </cell>
        </row>
        <row r="4800">
          <cell r="C4800">
            <v>3</v>
          </cell>
          <cell r="D4800">
            <v>2</v>
          </cell>
        </row>
        <row r="4801">
          <cell r="C4801">
            <v>6</v>
          </cell>
          <cell r="D4801">
            <v>6</v>
          </cell>
        </row>
        <row r="4802">
          <cell r="C4802">
            <v>3</v>
          </cell>
          <cell r="D4802">
            <v>8</v>
          </cell>
        </row>
        <row r="4803">
          <cell r="C4803">
            <v>5</v>
          </cell>
          <cell r="D4803">
            <v>6</v>
          </cell>
        </row>
        <row r="4804">
          <cell r="C4804">
            <v>12</v>
          </cell>
          <cell r="D4804">
            <v>9</v>
          </cell>
        </row>
        <row r="4805">
          <cell r="C4805">
            <v>10</v>
          </cell>
          <cell r="D4805">
            <v>6</v>
          </cell>
        </row>
        <row r="4806">
          <cell r="C4806">
            <v>14</v>
          </cell>
          <cell r="D4806">
            <v>11</v>
          </cell>
        </row>
        <row r="4807">
          <cell r="C4807">
            <v>9</v>
          </cell>
          <cell r="D4807">
            <v>7</v>
          </cell>
        </row>
        <row r="4808">
          <cell r="C4808">
            <v>6</v>
          </cell>
          <cell r="D4808">
            <v>11</v>
          </cell>
        </row>
        <row r="4809">
          <cell r="C4809">
            <v>7</v>
          </cell>
          <cell r="D4809">
            <v>7</v>
          </cell>
        </row>
        <row r="4810">
          <cell r="C4810">
            <v>3</v>
          </cell>
          <cell r="D4810">
            <v>6</v>
          </cell>
        </row>
        <row r="4811">
          <cell r="C4811">
            <v>4</v>
          </cell>
          <cell r="D4811">
            <v>9</v>
          </cell>
        </row>
        <row r="4812">
          <cell r="C4812">
            <v>1</v>
          </cell>
          <cell r="D4812">
            <v>3</v>
          </cell>
        </row>
        <row r="4813">
          <cell r="C4813">
            <v>0</v>
          </cell>
          <cell r="D4813">
            <v>0</v>
          </cell>
        </row>
        <row r="4814">
          <cell r="C4814">
            <v>0</v>
          </cell>
          <cell r="D4814">
            <v>0</v>
          </cell>
        </row>
        <row r="4819">
          <cell r="C4819">
            <v>1</v>
          </cell>
          <cell r="D4819">
            <v>2</v>
          </cell>
        </row>
        <row r="4820">
          <cell r="C4820">
            <v>2</v>
          </cell>
          <cell r="D4820">
            <v>2</v>
          </cell>
        </row>
        <row r="4821">
          <cell r="C4821">
            <v>1</v>
          </cell>
          <cell r="D4821">
            <v>5</v>
          </cell>
        </row>
        <row r="4822">
          <cell r="C4822">
            <v>3</v>
          </cell>
          <cell r="D4822">
            <v>2</v>
          </cell>
        </row>
        <row r="4823">
          <cell r="C4823">
            <v>4</v>
          </cell>
          <cell r="D4823">
            <v>3</v>
          </cell>
        </row>
        <row r="4824">
          <cell r="C4824">
            <v>3</v>
          </cell>
          <cell r="D4824">
            <v>8</v>
          </cell>
        </row>
        <row r="4825">
          <cell r="C4825">
            <v>10</v>
          </cell>
          <cell r="D4825">
            <v>3</v>
          </cell>
        </row>
        <row r="4826">
          <cell r="C4826">
            <v>0</v>
          </cell>
          <cell r="D4826">
            <v>4</v>
          </cell>
        </row>
        <row r="4827">
          <cell r="C4827">
            <v>7</v>
          </cell>
          <cell r="D4827">
            <v>3</v>
          </cell>
        </row>
        <row r="4828">
          <cell r="C4828">
            <v>3</v>
          </cell>
          <cell r="D4828">
            <v>4</v>
          </cell>
        </row>
        <row r="4829">
          <cell r="C4829">
            <v>6</v>
          </cell>
          <cell r="D4829">
            <v>4</v>
          </cell>
        </row>
        <row r="4830">
          <cell r="C4830">
            <v>1</v>
          </cell>
          <cell r="D4830">
            <v>8</v>
          </cell>
        </row>
        <row r="4831">
          <cell r="C4831">
            <v>8</v>
          </cell>
          <cell r="D4831">
            <v>3</v>
          </cell>
        </row>
        <row r="4832">
          <cell r="C4832">
            <v>7</v>
          </cell>
          <cell r="D4832">
            <v>2</v>
          </cell>
        </row>
        <row r="4833">
          <cell r="C4833">
            <v>2</v>
          </cell>
          <cell r="D4833">
            <v>3</v>
          </cell>
        </row>
        <row r="4834">
          <cell r="C4834">
            <v>3</v>
          </cell>
          <cell r="D4834">
            <v>4</v>
          </cell>
        </row>
        <row r="4835">
          <cell r="C4835">
            <v>4</v>
          </cell>
          <cell r="D4835">
            <v>4</v>
          </cell>
        </row>
        <row r="4836">
          <cell r="C4836">
            <v>1</v>
          </cell>
          <cell r="D4836">
            <v>4</v>
          </cell>
        </row>
        <row r="4837">
          <cell r="C4837">
            <v>2</v>
          </cell>
          <cell r="D4837">
            <v>4</v>
          </cell>
        </row>
        <row r="4838">
          <cell r="C4838">
            <v>0</v>
          </cell>
          <cell r="D4838">
            <v>0</v>
          </cell>
        </row>
        <row r="4839">
          <cell r="C4839">
            <v>0</v>
          </cell>
          <cell r="D4839">
            <v>0</v>
          </cell>
        </row>
        <row r="4844">
          <cell r="C4844">
            <v>1</v>
          </cell>
          <cell r="D4844">
            <v>1</v>
          </cell>
        </row>
        <row r="4845">
          <cell r="C4845">
            <v>1</v>
          </cell>
          <cell r="D4845">
            <v>2</v>
          </cell>
        </row>
        <row r="4846">
          <cell r="C4846">
            <v>5</v>
          </cell>
          <cell r="D4846">
            <v>1</v>
          </cell>
        </row>
        <row r="4847">
          <cell r="C4847">
            <v>2</v>
          </cell>
          <cell r="D4847">
            <v>6</v>
          </cell>
        </row>
        <row r="4848">
          <cell r="C4848">
            <v>6</v>
          </cell>
          <cell r="D4848">
            <v>4</v>
          </cell>
        </row>
        <row r="4849">
          <cell r="C4849">
            <v>7</v>
          </cell>
          <cell r="D4849">
            <v>7</v>
          </cell>
        </row>
        <row r="4850">
          <cell r="C4850">
            <v>2</v>
          </cell>
          <cell r="D4850">
            <v>4</v>
          </cell>
        </row>
        <row r="4851">
          <cell r="C4851">
            <v>8</v>
          </cell>
          <cell r="D4851">
            <v>4</v>
          </cell>
        </row>
        <row r="4852">
          <cell r="C4852">
            <v>8</v>
          </cell>
          <cell r="D4852">
            <v>5</v>
          </cell>
        </row>
        <row r="4853">
          <cell r="C4853">
            <v>2</v>
          </cell>
          <cell r="D4853">
            <v>6</v>
          </cell>
        </row>
        <row r="4854">
          <cell r="C4854">
            <v>5</v>
          </cell>
          <cell r="D4854">
            <v>7</v>
          </cell>
        </row>
        <row r="4855">
          <cell r="C4855">
            <v>9</v>
          </cell>
          <cell r="D4855">
            <v>4</v>
          </cell>
        </row>
        <row r="4856">
          <cell r="C4856">
            <v>10</v>
          </cell>
          <cell r="D4856">
            <v>9</v>
          </cell>
        </row>
        <row r="4857">
          <cell r="C4857">
            <v>12</v>
          </cell>
          <cell r="D4857">
            <v>13</v>
          </cell>
        </row>
        <row r="4858">
          <cell r="C4858">
            <v>9</v>
          </cell>
          <cell r="D4858">
            <v>8</v>
          </cell>
        </row>
        <row r="4859">
          <cell r="C4859">
            <v>3</v>
          </cell>
          <cell r="D4859">
            <v>4</v>
          </cell>
        </row>
        <row r="4860">
          <cell r="C4860">
            <v>6</v>
          </cell>
          <cell r="D4860">
            <v>10</v>
          </cell>
        </row>
        <row r="4861">
          <cell r="C4861">
            <v>2</v>
          </cell>
          <cell r="D4861">
            <v>7</v>
          </cell>
        </row>
        <row r="4862">
          <cell r="C4862">
            <v>2</v>
          </cell>
          <cell r="D4862">
            <v>4</v>
          </cell>
        </row>
        <row r="4863">
          <cell r="C4863">
            <v>0</v>
          </cell>
          <cell r="D4863">
            <v>0</v>
          </cell>
        </row>
        <row r="4864">
          <cell r="C4864">
            <v>0</v>
          </cell>
          <cell r="D4864">
            <v>0</v>
          </cell>
        </row>
        <row r="4869">
          <cell r="C4869">
            <v>0</v>
          </cell>
          <cell r="D4869">
            <v>2</v>
          </cell>
        </row>
        <row r="4870">
          <cell r="C4870">
            <v>2</v>
          </cell>
          <cell r="D4870">
            <v>1</v>
          </cell>
        </row>
        <row r="4871">
          <cell r="C4871">
            <v>1</v>
          </cell>
          <cell r="D4871">
            <v>3</v>
          </cell>
        </row>
        <row r="4872">
          <cell r="C4872">
            <v>1</v>
          </cell>
          <cell r="D4872">
            <v>0</v>
          </cell>
        </row>
        <row r="4873">
          <cell r="C4873">
            <v>1</v>
          </cell>
          <cell r="D4873">
            <v>1</v>
          </cell>
        </row>
        <row r="4874">
          <cell r="C4874">
            <v>4</v>
          </cell>
          <cell r="D4874">
            <v>1</v>
          </cell>
        </row>
        <row r="4875">
          <cell r="C4875">
            <v>3</v>
          </cell>
          <cell r="D4875">
            <v>1</v>
          </cell>
        </row>
        <row r="4876">
          <cell r="C4876">
            <v>1</v>
          </cell>
          <cell r="D4876">
            <v>3</v>
          </cell>
        </row>
        <row r="4877">
          <cell r="C4877">
            <v>7</v>
          </cell>
          <cell r="D4877">
            <v>1</v>
          </cell>
        </row>
        <row r="4878">
          <cell r="C4878">
            <v>3</v>
          </cell>
          <cell r="D4878">
            <v>1</v>
          </cell>
        </row>
        <row r="4879">
          <cell r="C4879">
            <v>2</v>
          </cell>
          <cell r="D4879">
            <v>5</v>
          </cell>
        </row>
        <row r="4880">
          <cell r="C4880">
            <v>6</v>
          </cell>
          <cell r="D4880">
            <v>4</v>
          </cell>
        </row>
        <row r="4881">
          <cell r="C4881">
            <v>3</v>
          </cell>
          <cell r="D4881">
            <v>0</v>
          </cell>
        </row>
        <row r="4882">
          <cell r="C4882">
            <v>4</v>
          </cell>
          <cell r="D4882">
            <v>3</v>
          </cell>
        </row>
        <row r="4883">
          <cell r="C4883">
            <v>2</v>
          </cell>
          <cell r="D4883">
            <v>2</v>
          </cell>
        </row>
        <row r="4884">
          <cell r="C4884">
            <v>5</v>
          </cell>
          <cell r="D4884">
            <v>6</v>
          </cell>
        </row>
        <row r="4885">
          <cell r="C4885">
            <v>1</v>
          </cell>
          <cell r="D4885">
            <v>1</v>
          </cell>
        </row>
        <row r="4886">
          <cell r="C4886">
            <v>2</v>
          </cell>
          <cell r="D4886">
            <v>0</v>
          </cell>
        </row>
        <row r="4887">
          <cell r="C4887">
            <v>1</v>
          </cell>
          <cell r="D4887">
            <v>2</v>
          </cell>
        </row>
        <row r="4888">
          <cell r="C4888">
            <v>0</v>
          </cell>
          <cell r="D4888">
            <v>3</v>
          </cell>
        </row>
        <row r="4889">
          <cell r="C4889">
            <v>0</v>
          </cell>
          <cell r="D4889">
            <v>0</v>
          </cell>
        </row>
        <row r="4895">
          <cell r="C4895">
            <v>1</v>
          </cell>
          <cell r="D4895">
            <v>0</v>
          </cell>
        </row>
        <row r="4896">
          <cell r="C4896">
            <v>1</v>
          </cell>
          <cell r="D4896">
            <v>1</v>
          </cell>
        </row>
        <row r="4897">
          <cell r="C4897">
            <v>1</v>
          </cell>
          <cell r="D4897">
            <v>0</v>
          </cell>
        </row>
        <row r="4898">
          <cell r="C4898">
            <v>5</v>
          </cell>
          <cell r="D4898">
            <v>1</v>
          </cell>
        </row>
        <row r="4899">
          <cell r="C4899">
            <v>3</v>
          </cell>
          <cell r="D4899">
            <v>2</v>
          </cell>
        </row>
        <row r="4900">
          <cell r="C4900">
            <v>3</v>
          </cell>
          <cell r="D4900">
            <v>4</v>
          </cell>
        </row>
        <row r="4901">
          <cell r="C4901">
            <v>2</v>
          </cell>
          <cell r="D4901">
            <v>1</v>
          </cell>
        </row>
        <row r="4902">
          <cell r="C4902">
            <v>3</v>
          </cell>
          <cell r="D4902">
            <v>1</v>
          </cell>
        </row>
        <row r="4903">
          <cell r="C4903">
            <v>3</v>
          </cell>
          <cell r="D4903">
            <v>1</v>
          </cell>
        </row>
        <row r="4904">
          <cell r="C4904">
            <v>1</v>
          </cell>
          <cell r="D4904">
            <v>6</v>
          </cell>
        </row>
        <row r="4905">
          <cell r="C4905">
            <v>5</v>
          </cell>
          <cell r="D4905">
            <v>5</v>
          </cell>
        </row>
        <row r="4906">
          <cell r="C4906">
            <v>4</v>
          </cell>
          <cell r="D4906">
            <v>4</v>
          </cell>
        </row>
        <row r="4907">
          <cell r="C4907">
            <v>5</v>
          </cell>
          <cell r="D4907">
            <v>6</v>
          </cell>
        </row>
        <row r="4908">
          <cell r="C4908">
            <v>11</v>
          </cell>
          <cell r="D4908">
            <v>8</v>
          </cell>
        </row>
        <row r="4909">
          <cell r="C4909">
            <v>6</v>
          </cell>
          <cell r="D4909">
            <v>5</v>
          </cell>
        </row>
        <row r="4910">
          <cell r="C4910">
            <v>2</v>
          </cell>
          <cell r="D4910">
            <v>3</v>
          </cell>
        </row>
        <row r="4911">
          <cell r="C4911">
            <v>3</v>
          </cell>
          <cell r="D4911">
            <v>7</v>
          </cell>
        </row>
        <row r="4912">
          <cell r="C4912">
            <v>3</v>
          </cell>
          <cell r="D4912">
            <v>2</v>
          </cell>
        </row>
        <row r="4913">
          <cell r="C4913">
            <v>3</v>
          </cell>
          <cell r="D4913">
            <v>7</v>
          </cell>
        </row>
        <row r="4914">
          <cell r="C4914">
            <v>0</v>
          </cell>
          <cell r="D4914">
            <v>0</v>
          </cell>
        </row>
        <row r="4915">
          <cell r="C4915">
            <v>0</v>
          </cell>
          <cell r="D4915">
            <v>1</v>
          </cell>
        </row>
        <row r="4921">
          <cell r="C4921">
            <v>2</v>
          </cell>
          <cell r="D4921">
            <v>0</v>
          </cell>
        </row>
        <row r="4922">
          <cell r="C4922">
            <v>0</v>
          </cell>
          <cell r="D4922">
            <v>1</v>
          </cell>
        </row>
        <row r="4923">
          <cell r="C4923">
            <v>2</v>
          </cell>
          <cell r="D4923">
            <v>4</v>
          </cell>
        </row>
        <row r="4924">
          <cell r="C4924">
            <v>3</v>
          </cell>
          <cell r="D4924">
            <v>0</v>
          </cell>
        </row>
        <row r="4925">
          <cell r="C4925">
            <v>3</v>
          </cell>
          <cell r="D4925">
            <v>0</v>
          </cell>
        </row>
        <row r="4926">
          <cell r="C4926">
            <v>1</v>
          </cell>
          <cell r="D4926">
            <v>1</v>
          </cell>
        </row>
        <row r="4927">
          <cell r="C4927">
            <v>3</v>
          </cell>
          <cell r="D4927">
            <v>1</v>
          </cell>
        </row>
        <row r="4928">
          <cell r="C4928">
            <v>1</v>
          </cell>
          <cell r="D4928">
            <v>1</v>
          </cell>
        </row>
        <row r="4929">
          <cell r="C4929">
            <v>1</v>
          </cell>
          <cell r="D4929">
            <v>0</v>
          </cell>
        </row>
        <row r="4930">
          <cell r="C4930">
            <v>1</v>
          </cell>
          <cell r="D4930">
            <v>2</v>
          </cell>
        </row>
        <row r="4931">
          <cell r="C4931">
            <v>5</v>
          </cell>
          <cell r="D4931">
            <v>6</v>
          </cell>
        </row>
        <row r="4932">
          <cell r="C4932">
            <v>4</v>
          </cell>
          <cell r="D4932">
            <v>6</v>
          </cell>
        </row>
        <row r="4933">
          <cell r="C4933">
            <v>6</v>
          </cell>
          <cell r="D4933">
            <v>5</v>
          </cell>
        </row>
        <row r="4934">
          <cell r="C4934">
            <v>5</v>
          </cell>
          <cell r="D4934">
            <v>6</v>
          </cell>
        </row>
        <row r="4935">
          <cell r="C4935">
            <v>6</v>
          </cell>
          <cell r="D4935">
            <v>2</v>
          </cell>
        </row>
        <row r="4936">
          <cell r="C4936">
            <v>2</v>
          </cell>
          <cell r="D4936">
            <v>3</v>
          </cell>
        </row>
        <row r="4937">
          <cell r="C4937">
            <v>2</v>
          </cell>
          <cell r="D4937">
            <v>3</v>
          </cell>
        </row>
        <row r="4938">
          <cell r="C4938">
            <v>1</v>
          </cell>
          <cell r="D4938">
            <v>1</v>
          </cell>
        </row>
        <row r="4939">
          <cell r="C4939">
            <v>2</v>
          </cell>
          <cell r="D4939">
            <v>2</v>
          </cell>
        </row>
        <row r="4940">
          <cell r="C4940">
            <v>0</v>
          </cell>
          <cell r="D4940">
            <v>1</v>
          </cell>
        </row>
        <row r="4941">
          <cell r="C4941">
            <v>0</v>
          </cell>
          <cell r="D4941">
            <v>0</v>
          </cell>
        </row>
        <row r="4946">
          <cell r="C4946">
            <v>2</v>
          </cell>
          <cell r="D4946">
            <v>2</v>
          </cell>
        </row>
        <row r="4947">
          <cell r="C4947">
            <v>5</v>
          </cell>
          <cell r="D4947">
            <v>3</v>
          </cell>
        </row>
        <row r="4948">
          <cell r="C4948">
            <v>4</v>
          </cell>
          <cell r="D4948">
            <v>2</v>
          </cell>
        </row>
        <row r="4949">
          <cell r="C4949">
            <v>2</v>
          </cell>
          <cell r="D4949">
            <v>2</v>
          </cell>
        </row>
        <row r="4950">
          <cell r="C4950">
            <v>2</v>
          </cell>
          <cell r="D4950">
            <v>2</v>
          </cell>
        </row>
        <row r="4951">
          <cell r="C4951">
            <v>4</v>
          </cell>
          <cell r="D4951">
            <v>3</v>
          </cell>
        </row>
        <row r="4952">
          <cell r="C4952">
            <v>3</v>
          </cell>
          <cell r="D4952">
            <v>2</v>
          </cell>
        </row>
        <row r="4953">
          <cell r="C4953">
            <v>2</v>
          </cell>
          <cell r="D4953">
            <v>1</v>
          </cell>
        </row>
        <row r="4954">
          <cell r="C4954">
            <v>2</v>
          </cell>
          <cell r="D4954">
            <v>4</v>
          </cell>
        </row>
        <row r="4955">
          <cell r="C4955">
            <v>3</v>
          </cell>
          <cell r="D4955">
            <v>3</v>
          </cell>
        </row>
        <row r="4956">
          <cell r="C4956">
            <v>6</v>
          </cell>
          <cell r="D4956">
            <v>1</v>
          </cell>
        </row>
        <row r="4957">
          <cell r="C4957">
            <v>9</v>
          </cell>
          <cell r="D4957">
            <v>13</v>
          </cell>
        </row>
        <row r="4958">
          <cell r="C4958">
            <v>7</v>
          </cell>
          <cell r="D4958">
            <v>2</v>
          </cell>
        </row>
        <row r="4959">
          <cell r="C4959">
            <v>7</v>
          </cell>
          <cell r="D4959">
            <v>3</v>
          </cell>
        </row>
        <row r="4960">
          <cell r="C4960">
            <v>4</v>
          </cell>
          <cell r="D4960">
            <v>8</v>
          </cell>
        </row>
        <row r="4961">
          <cell r="C4961">
            <v>4</v>
          </cell>
          <cell r="D4961">
            <v>7</v>
          </cell>
        </row>
        <row r="4962">
          <cell r="C4962">
            <v>7</v>
          </cell>
          <cell r="D4962">
            <v>7</v>
          </cell>
        </row>
        <row r="4963">
          <cell r="C4963">
            <v>3</v>
          </cell>
          <cell r="D4963">
            <v>5</v>
          </cell>
        </row>
        <row r="4964">
          <cell r="C4964">
            <v>0</v>
          </cell>
          <cell r="D4964">
            <v>0</v>
          </cell>
        </row>
        <row r="4965">
          <cell r="C4965">
            <v>0</v>
          </cell>
          <cell r="D4965">
            <v>0</v>
          </cell>
        </row>
        <row r="4966">
          <cell r="C4966">
            <v>0</v>
          </cell>
          <cell r="D4966">
            <v>0</v>
          </cell>
        </row>
        <row r="4971">
          <cell r="C4971">
            <v>2</v>
          </cell>
          <cell r="D4971">
            <v>7</v>
          </cell>
        </row>
        <row r="4972">
          <cell r="C4972">
            <v>6</v>
          </cell>
          <cell r="D4972">
            <v>10</v>
          </cell>
        </row>
        <row r="4973">
          <cell r="C4973">
            <v>14</v>
          </cell>
          <cell r="D4973">
            <v>13</v>
          </cell>
        </row>
        <row r="4974">
          <cell r="C4974">
            <v>14</v>
          </cell>
          <cell r="D4974">
            <v>14</v>
          </cell>
        </row>
        <row r="4975">
          <cell r="C4975">
            <v>11</v>
          </cell>
          <cell r="D4975">
            <v>5</v>
          </cell>
        </row>
        <row r="4976">
          <cell r="C4976">
            <v>8</v>
          </cell>
          <cell r="D4976">
            <v>2</v>
          </cell>
        </row>
        <row r="4977">
          <cell r="C4977">
            <v>6</v>
          </cell>
          <cell r="D4977">
            <v>7</v>
          </cell>
        </row>
        <row r="4978">
          <cell r="C4978">
            <v>11</v>
          </cell>
          <cell r="D4978">
            <v>11</v>
          </cell>
        </row>
        <row r="4979">
          <cell r="C4979">
            <v>14</v>
          </cell>
          <cell r="D4979">
            <v>14</v>
          </cell>
        </row>
        <row r="4980">
          <cell r="C4980">
            <v>13</v>
          </cell>
          <cell r="D4980">
            <v>13</v>
          </cell>
        </row>
        <row r="4981">
          <cell r="C4981">
            <v>10</v>
          </cell>
          <cell r="D4981">
            <v>14</v>
          </cell>
        </row>
        <row r="4982">
          <cell r="C4982">
            <v>12</v>
          </cell>
          <cell r="D4982">
            <v>11</v>
          </cell>
        </row>
        <row r="4983">
          <cell r="C4983">
            <v>13</v>
          </cell>
          <cell r="D4983">
            <v>16</v>
          </cell>
        </row>
        <row r="4984">
          <cell r="C4984">
            <v>14</v>
          </cell>
          <cell r="D4984">
            <v>11</v>
          </cell>
        </row>
        <row r="4985">
          <cell r="C4985">
            <v>8</v>
          </cell>
          <cell r="D4985">
            <v>12</v>
          </cell>
        </row>
        <row r="4986">
          <cell r="C4986">
            <v>4</v>
          </cell>
          <cell r="D4986">
            <v>9</v>
          </cell>
        </row>
        <row r="4987">
          <cell r="C4987">
            <v>5</v>
          </cell>
          <cell r="D4987">
            <v>7</v>
          </cell>
        </row>
        <row r="4988">
          <cell r="C4988">
            <v>1</v>
          </cell>
          <cell r="D4988">
            <v>8</v>
          </cell>
        </row>
        <row r="4989">
          <cell r="C4989">
            <v>1</v>
          </cell>
          <cell r="D4989">
            <v>1</v>
          </cell>
        </row>
        <row r="4990">
          <cell r="C4990">
            <v>0</v>
          </cell>
          <cell r="D4990">
            <v>0</v>
          </cell>
        </row>
        <row r="4991">
          <cell r="C4991">
            <v>0</v>
          </cell>
          <cell r="D4991">
            <v>0</v>
          </cell>
        </row>
        <row r="4996">
          <cell r="C4996">
            <v>0</v>
          </cell>
          <cell r="D4996">
            <v>1</v>
          </cell>
        </row>
        <row r="4997">
          <cell r="C4997">
            <v>1</v>
          </cell>
          <cell r="D4997">
            <v>2</v>
          </cell>
        </row>
        <row r="4998">
          <cell r="C4998">
            <v>11</v>
          </cell>
          <cell r="D4998">
            <v>2</v>
          </cell>
        </row>
        <row r="4999">
          <cell r="C4999">
            <v>2</v>
          </cell>
          <cell r="D4999">
            <v>7</v>
          </cell>
        </row>
        <row r="5000">
          <cell r="C5000">
            <v>3</v>
          </cell>
          <cell r="D5000">
            <v>3</v>
          </cell>
        </row>
        <row r="5001">
          <cell r="C5001">
            <v>4</v>
          </cell>
          <cell r="D5001">
            <v>1</v>
          </cell>
        </row>
        <row r="5002">
          <cell r="C5002">
            <v>1</v>
          </cell>
          <cell r="D5002">
            <v>1</v>
          </cell>
        </row>
        <row r="5003">
          <cell r="C5003">
            <v>8</v>
          </cell>
          <cell r="D5003">
            <v>2</v>
          </cell>
        </row>
        <row r="5004">
          <cell r="C5004">
            <v>7</v>
          </cell>
          <cell r="D5004">
            <v>4</v>
          </cell>
        </row>
        <row r="5005">
          <cell r="C5005">
            <v>6</v>
          </cell>
          <cell r="D5005">
            <v>4</v>
          </cell>
        </row>
        <row r="5006">
          <cell r="C5006">
            <v>3</v>
          </cell>
          <cell r="D5006">
            <v>6</v>
          </cell>
        </row>
        <row r="5007">
          <cell r="C5007">
            <v>3</v>
          </cell>
          <cell r="D5007">
            <v>5</v>
          </cell>
        </row>
        <row r="5008">
          <cell r="C5008">
            <v>8</v>
          </cell>
          <cell r="D5008">
            <v>7</v>
          </cell>
        </row>
        <row r="5009">
          <cell r="C5009">
            <v>6</v>
          </cell>
          <cell r="D5009">
            <v>6</v>
          </cell>
        </row>
        <row r="5010">
          <cell r="C5010">
            <v>9</v>
          </cell>
          <cell r="D5010">
            <v>8</v>
          </cell>
        </row>
        <row r="5011">
          <cell r="C5011">
            <v>3</v>
          </cell>
          <cell r="D5011">
            <v>5</v>
          </cell>
        </row>
        <row r="5012">
          <cell r="C5012">
            <v>2</v>
          </cell>
          <cell r="D5012">
            <v>7</v>
          </cell>
        </row>
        <row r="5013">
          <cell r="C5013">
            <v>1</v>
          </cell>
          <cell r="D5013">
            <v>3</v>
          </cell>
        </row>
        <row r="5014">
          <cell r="C5014">
            <v>1</v>
          </cell>
          <cell r="D5014">
            <v>2</v>
          </cell>
        </row>
        <row r="5015">
          <cell r="C5015">
            <v>0</v>
          </cell>
          <cell r="D5015">
            <v>1</v>
          </cell>
        </row>
        <row r="5016">
          <cell r="C5016">
            <v>0</v>
          </cell>
          <cell r="D5016">
            <v>0</v>
          </cell>
        </row>
        <row r="5021">
          <cell r="C5021">
            <v>2</v>
          </cell>
          <cell r="D5021">
            <v>4</v>
          </cell>
        </row>
        <row r="5022">
          <cell r="C5022">
            <v>2</v>
          </cell>
          <cell r="D5022">
            <v>4</v>
          </cell>
        </row>
        <row r="5023">
          <cell r="C5023">
            <v>1</v>
          </cell>
          <cell r="D5023">
            <v>7</v>
          </cell>
        </row>
        <row r="5024">
          <cell r="C5024">
            <v>3</v>
          </cell>
          <cell r="D5024">
            <v>3</v>
          </cell>
        </row>
        <row r="5025">
          <cell r="C5025">
            <v>4</v>
          </cell>
          <cell r="D5025">
            <v>4</v>
          </cell>
        </row>
        <row r="5026">
          <cell r="C5026">
            <v>1</v>
          </cell>
          <cell r="D5026">
            <v>0</v>
          </cell>
        </row>
        <row r="5027">
          <cell r="C5027">
            <v>4</v>
          </cell>
          <cell r="D5027">
            <v>3</v>
          </cell>
        </row>
        <row r="5028">
          <cell r="C5028">
            <v>3</v>
          </cell>
          <cell r="D5028">
            <v>3</v>
          </cell>
        </row>
        <row r="5029">
          <cell r="C5029">
            <v>4</v>
          </cell>
          <cell r="D5029">
            <v>9</v>
          </cell>
        </row>
        <row r="5030">
          <cell r="C5030">
            <v>6</v>
          </cell>
          <cell r="D5030">
            <v>1</v>
          </cell>
        </row>
        <row r="5031">
          <cell r="C5031">
            <v>1</v>
          </cell>
          <cell r="D5031">
            <v>3</v>
          </cell>
        </row>
        <row r="5032">
          <cell r="C5032">
            <v>7</v>
          </cell>
          <cell r="D5032">
            <v>3</v>
          </cell>
        </row>
        <row r="5033">
          <cell r="C5033">
            <v>3</v>
          </cell>
          <cell r="D5033">
            <v>6</v>
          </cell>
        </row>
        <row r="5034">
          <cell r="C5034">
            <v>13</v>
          </cell>
          <cell r="D5034">
            <v>7</v>
          </cell>
        </row>
        <row r="5035">
          <cell r="C5035">
            <v>5</v>
          </cell>
          <cell r="D5035">
            <v>6</v>
          </cell>
        </row>
        <row r="5036">
          <cell r="C5036">
            <v>5</v>
          </cell>
          <cell r="D5036">
            <v>7</v>
          </cell>
        </row>
        <row r="5037">
          <cell r="C5037">
            <v>5</v>
          </cell>
          <cell r="D5037">
            <v>9</v>
          </cell>
        </row>
        <row r="5038">
          <cell r="C5038">
            <v>2</v>
          </cell>
          <cell r="D5038">
            <v>6</v>
          </cell>
        </row>
        <row r="5039">
          <cell r="C5039">
            <v>1</v>
          </cell>
          <cell r="D5039">
            <v>4</v>
          </cell>
        </row>
        <row r="5040">
          <cell r="C5040">
            <v>1</v>
          </cell>
          <cell r="D5040">
            <v>1</v>
          </cell>
        </row>
        <row r="5041">
          <cell r="C5041">
            <v>0</v>
          </cell>
          <cell r="D5041">
            <v>0</v>
          </cell>
        </row>
        <row r="5047">
          <cell r="C5047">
            <v>1</v>
          </cell>
          <cell r="D5047">
            <v>2</v>
          </cell>
        </row>
        <row r="5048">
          <cell r="C5048">
            <v>2</v>
          </cell>
          <cell r="D5048">
            <v>9</v>
          </cell>
        </row>
        <row r="5049">
          <cell r="C5049">
            <v>2</v>
          </cell>
          <cell r="D5049">
            <v>8</v>
          </cell>
        </row>
        <row r="5050">
          <cell r="C5050">
            <v>2</v>
          </cell>
          <cell r="D5050">
            <v>4</v>
          </cell>
        </row>
        <row r="5051">
          <cell r="C5051">
            <v>2</v>
          </cell>
          <cell r="D5051">
            <v>0</v>
          </cell>
        </row>
        <row r="5052">
          <cell r="C5052">
            <v>0</v>
          </cell>
          <cell r="D5052">
            <v>3</v>
          </cell>
        </row>
        <row r="5053">
          <cell r="C5053">
            <v>4</v>
          </cell>
          <cell r="D5053">
            <v>4</v>
          </cell>
        </row>
        <row r="5054">
          <cell r="C5054">
            <v>8</v>
          </cell>
          <cell r="D5054">
            <v>7</v>
          </cell>
        </row>
        <row r="5055">
          <cell r="C5055">
            <v>5</v>
          </cell>
          <cell r="D5055">
            <v>8</v>
          </cell>
        </row>
        <row r="5056">
          <cell r="C5056">
            <v>2</v>
          </cell>
          <cell r="D5056">
            <v>1</v>
          </cell>
        </row>
        <row r="5057">
          <cell r="C5057">
            <v>11</v>
          </cell>
          <cell r="D5057">
            <v>2</v>
          </cell>
        </row>
        <row r="5058">
          <cell r="C5058">
            <v>6</v>
          </cell>
          <cell r="D5058">
            <v>6</v>
          </cell>
        </row>
        <row r="5059">
          <cell r="C5059">
            <v>7</v>
          </cell>
          <cell r="D5059">
            <v>3</v>
          </cell>
        </row>
        <row r="5060">
          <cell r="C5060">
            <v>8</v>
          </cell>
          <cell r="D5060">
            <v>8</v>
          </cell>
        </row>
        <row r="5061">
          <cell r="C5061">
            <v>4</v>
          </cell>
          <cell r="D5061">
            <v>8</v>
          </cell>
        </row>
        <row r="5062">
          <cell r="C5062">
            <v>5</v>
          </cell>
          <cell r="D5062">
            <v>9</v>
          </cell>
        </row>
        <row r="5063">
          <cell r="C5063">
            <v>9</v>
          </cell>
          <cell r="D5063">
            <v>9</v>
          </cell>
        </row>
        <row r="5064">
          <cell r="C5064">
            <v>2</v>
          </cell>
          <cell r="D5064">
            <v>10</v>
          </cell>
        </row>
        <row r="5065">
          <cell r="C5065">
            <v>2</v>
          </cell>
          <cell r="D5065">
            <v>5</v>
          </cell>
        </row>
        <row r="5066">
          <cell r="C5066">
            <v>0</v>
          </cell>
          <cell r="D5066">
            <v>1</v>
          </cell>
        </row>
        <row r="5067">
          <cell r="C5067">
            <v>0</v>
          </cell>
          <cell r="D5067">
            <v>0</v>
          </cell>
        </row>
        <row r="5072">
          <cell r="C5072">
            <v>5</v>
          </cell>
          <cell r="D5072">
            <v>6</v>
          </cell>
        </row>
        <row r="5073">
          <cell r="C5073">
            <v>5</v>
          </cell>
          <cell r="D5073">
            <v>6</v>
          </cell>
        </row>
        <row r="5074">
          <cell r="C5074">
            <v>3</v>
          </cell>
          <cell r="D5074">
            <v>5</v>
          </cell>
        </row>
        <row r="5075">
          <cell r="C5075">
            <v>7</v>
          </cell>
          <cell r="D5075">
            <v>9</v>
          </cell>
        </row>
        <row r="5076">
          <cell r="C5076">
            <v>6</v>
          </cell>
          <cell r="D5076">
            <v>5</v>
          </cell>
        </row>
        <row r="5077">
          <cell r="C5077">
            <v>8</v>
          </cell>
          <cell r="D5077">
            <v>5</v>
          </cell>
        </row>
        <row r="5078">
          <cell r="C5078">
            <v>11</v>
          </cell>
          <cell r="D5078">
            <v>8</v>
          </cell>
        </row>
        <row r="5079">
          <cell r="C5079">
            <v>6</v>
          </cell>
          <cell r="D5079">
            <v>6</v>
          </cell>
        </row>
        <row r="5080">
          <cell r="C5080">
            <v>10</v>
          </cell>
          <cell r="D5080">
            <v>9</v>
          </cell>
        </row>
        <row r="5081">
          <cell r="C5081">
            <v>9</v>
          </cell>
          <cell r="D5081">
            <v>5</v>
          </cell>
        </row>
        <row r="5082">
          <cell r="C5082">
            <v>5</v>
          </cell>
          <cell r="D5082">
            <v>7</v>
          </cell>
        </row>
        <row r="5083">
          <cell r="C5083">
            <v>8</v>
          </cell>
          <cell r="D5083">
            <v>7</v>
          </cell>
        </row>
        <row r="5084">
          <cell r="C5084">
            <v>11</v>
          </cell>
          <cell r="D5084">
            <v>14</v>
          </cell>
        </row>
        <row r="5085">
          <cell r="C5085">
            <v>20</v>
          </cell>
          <cell r="D5085">
            <v>10</v>
          </cell>
        </row>
        <row r="5086">
          <cell r="C5086">
            <v>12</v>
          </cell>
          <cell r="D5086">
            <v>16</v>
          </cell>
        </row>
        <row r="5087">
          <cell r="C5087">
            <v>12</v>
          </cell>
          <cell r="D5087">
            <v>10</v>
          </cell>
        </row>
        <row r="5088">
          <cell r="C5088">
            <v>4</v>
          </cell>
          <cell r="D5088">
            <v>12</v>
          </cell>
        </row>
        <row r="5089">
          <cell r="C5089">
            <v>6</v>
          </cell>
          <cell r="D5089">
            <v>6</v>
          </cell>
        </row>
        <row r="5090">
          <cell r="C5090">
            <v>1</v>
          </cell>
          <cell r="D5090">
            <v>6</v>
          </cell>
        </row>
        <row r="5091">
          <cell r="C5091">
            <v>0</v>
          </cell>
          <cell r="D5091">
            <v>0</v>
          </cell>
        </row>
        <row r="5092">
          <cell r="C5092">
            <v>0</v>
          </cell>
          <cell r="D5092">
            <v>0</v>
          </cell>
        </row>
        <row r="5097">
          <cell r="C5097">
            <v>2</v>
          </cell>
          <cell r="D5097">
            <v>0</v>
          </cell>
        </row>
        <row r="5098">
          <cell r="C5098">
            <v>2</v>
          </cell>
          <cell r="D5098">
            <v>2</v>
          </cell>
        </row>
        <row r="5099">
          <cell r="C5099">
            <v>2</v>
          </cell>
          <cell r="D5099">
            <v>2</v>
          </cell>
        </row>
        <row r="5100">
          <cell r="C5100">
            <v>2</v>
          </cell>
          <cell r="D5100">
            <v>0</v>
          </cell>
        </row>
        <row r="5101">
          <cell r="C5101">
            <v>6</v>
          </cell>
          <cell r="D5101">
            <v>1</v>
          </cell>
        </row>
        <row r="5102">
          <cell r="C5102">
            <v>2</v>
          </cell>
          <cell r="D5102">
            <v>2</v>
          </cell>
        </row>
        <row r="5103">
          <cell r="C5103">
            <v>3</v>
          </cell>
          <cell r="D5103">
            <v>2</v>
          </cell>
        </row>
        <row r="5104">
          <cell r="C5104">
            <v>1</v>
          </cell>
          <cell r="D5104">
            <v>1</v>
          </cell>
        </row>
        <row r="5105">
          <cell r="C5105">
            <v>2</v>
          </cell>
          <cell r="D5105">
            <v>2</v>
          </cell>
        </row>
        <row r="5106">
          <cell r="C5106">
            <v>2</v>
          </cell>
          <cell r="D5106">
            <v>6</v>
          </cell>
        </row>
        <row r="5107">
          <cell r="C5107">
            <v>5</v>
          </cell>
          <cell r="D5107">
            <v>4</v>
          </cell>
        </row>
        <row r="5108">
          <cell r="C5108">
            <v>2</v>
          </cell>
          <cell r="D5108">
            <v>3</v>
          </cell>
        </row>
        <row r="5109">
          <cell r="C5109">
            <v>5</v>
          </cell>
          <cell r="D5109">
            <v>4</v>
          </cell>
        </row>
        <row r="5110">
          <cell r="C5110">
            <v>7</v>
          </cell>
          <cell r="D5110">
            <v>4</v>
          </cell>
        </row>
        <row r="5111">
          <cell r="C5111">
            <v>1</v>
          </cell>
          <cell r="D5111">
            <v>5</v>
          </cell>
        </row>
        <row r="5112">
          <cell r="C5112">
            <v>5</v>
          </cell>
          <cell r="D5112">
            <v>2</v>
          </cell>
        </row>
        <row r="5113">
          <cell r="C5113">
            <v>1</v>
          </cell>
          <cell r="D5113">
            <v>4</v>
          </cell>
        </row>
        <row r="5114">
          <cell r="C5114">
            <v>3</v>
          </cell>
          <cell r="D5114">
            <v>1</v>
          </cell>
        </row>
        <row r="5115">
          <cell r="C5115">
            <v>3</v>
          </cell>
          <cell r="D5115">
            <v>1</v>
          </cell>
        </row>
        <row r="5116">
          <cell r="C5116">
            <v>0</v>
          </cell>
          <cell r="D5116">
            <v>3</v>
          </cell>
        </row>
        <row r="5117">
          <cell r="C5117">
            <v>0</v>
          </cell>
          <cell r="D5117">
            <v>1</v>
          </cell>
        </row>
        <row r="5122">
          <cell r="C5122">
            <v>2</v>
          </cell>
          <cell r="D5122">
            <v>5</v>
          </cell>
        </row>
        <row r="5123">
          <cell r="C5123">
            <v>5</v>
          </cell>
          <cell r="D5123">
            <v>6</v>
          </cell>
        </row>
        <row r="5124">
          <cell r="C5124">
            <v>4</v>
          </cell>
          <cell r="D5124">
            <v>3</v>
          </cell>
        </row>
        <row r="5125">
          <cell r="C5125">
            <v>5</v>
          </cell>
          <cell r="D5125">
            <v>3</v>
          </cell>
        </row>
        <row r="5126">
          <cell r="C5126">
            <v>6</v>
          </cell>
          <cell r="D5126">
            <v>6</v>
          </cell>
        </row>
        <row r="5127">
          <cell r="C5127">
            <v>4</v>
          </cell>
          <cell r="D5127">
            <v>2</v>
          </cell>
        </row>
        <row r="5128">
          <cell r="C5128">
            <v>3</v>
          </cell>
          <cell r="D5128">
            <v>4</v>
          </cell>
        </row>
        <row r="5129">
          <cell r="C5129">
            <v>4</v>
          </cell>
          <cell r="D5129">
            <v>9</v>
          </cell>
        </row>
        <row r="5130">
          <cell r="C5130">
            <v>1</v>
          </cell>
          <cell r="D5130">
            <v>7</v>
          </cell>
        </row>
        <row r="5131">
          <cell r="C5131">
            <v>4</v>
          </cell>
          <cell r="D5131">
            <v>2</v>
          </cell>
        </row>
        <row r="5132">
          <cell r="C5132">
            <v>3</v>
          </cell>
          <cell r="D5132">
            <v>5</v>
          </cell>
        </row>
        <row r="5133">
          <cell r="C5133">
            <v>6</v>
          </cell>
          <cell r="D5133">
            <v>4</v>
          </cell>
        </row>
        <row r="5134">
          <cell r="C5134">
            <v>10</v>
          </cell>
          <cell r="D5134">
            <v>8</v>
          </cell>
        </row>
        <row r="5135">
          <cell r="C5135">
            <v>13</v>
          </cell>
          <cell r="D5135">
            <v>6</v>
          </cell>
        </row>
        <row r="5136">
          <cell r="C5136">
            <v>5</v>
          </cell>
          <cell r="D5136">
            <v>9</v>
          </cell>
        </row>
        <row r="5137">
          <cell r="C5137">
            <v>4</v>
          </cell>
          <cell r="D5137">
            <v>4</v>
          </cell>
        </row>
        <row r="5138">
          <cell r="C5138">
            <v>2</v>
          </cell>
          <cell r="D5138">
            <v>5</v>
          </cell>
        </row>
        <row r="5139">
          <cell r="C5139">
            <v>2</v>
          </cell>
          <cell r="D5139">
            <v>6</v>
          </cell>
        </row>
        <row r="5140">
          <cell r="C5140">
            <v>3</v>
          </cell>
          <cell r="D5140">
            <v>7</v>
          </cell>
        </row>
        <row r="5141">
          <cell r="C5141">
            <v>0</v>
          </cell>
          <cell r="D5141">
            <v>1</v>
          </cell>
        </row>
        <row r="5142">
          <cell r="C5142">
            <v>0</v>
          </cell>
          <cell r="D5142">
            <v>0</v>
          </cell>
        </row>
        <row r="5148">
          <cell r="C5148">
            <v>1</v>
          </cell>
          <cell r="D5148">
            <v>0</v>
          </cell>
        </row>
        <row r="5149">
          <cell r="C5149">
            <v>0</v>
          </cell>
          <cell r="D5149">
            <v>0</v>
          </cell>
        </row>
        <row r="5150">
          <cell r="C5150">
            <v>0</v>
          </cell>
          <cell r="D5150">
            <v>0</v>
          </cell>
        </row>
        <row r="5151">
          <cell r="C5151">
            <v>0</v>
          </cell>
          <cell r="D5151">
            <v>1</v>
          </cell>
        </row>
        <row r="5152">
          <cell r="C5152">
            <v>0</v>
          </cell>
          <cell r="D5152">
            <v>2</v>
          </cell>
        </row>
        <row r="5153">
          <cell r="C5153">
            <v>2</v>
          </cell>
          <cell r="D5153">
            <v>1</v>
          </cell>
        </row>
        <row r="5154">
          <cell r="C5154">
            <v>4</v>
          </cell>
          <cell r="D5154">
            <v>2</v>
          </cell>
        </row>
        <row r="5155">
          <cell r="C5155">
            <v>0</v>
          </cell>
          <cell r="D5155">
            <v>0</v>
          </cell>
        </row>
        <row r="5156">
          <cell r="C5156">
            <v>0</v>
          </cell>
          <cell r="D5156">
            <v>0</v>
          </cell>
        </row>
        <row r="5157">
          <cell r="C5157">
            <v>0</v>
          </cell>
          <cell r="D5157">
            <v>1</v>
          </cell>
        </row>
        <row r="5158">
          <cell r="C5158">
            <v>1</v>
          </cell>
          <cell r="D5158">
            <v>1</v>
          </cell>
        </row>
        <row r="5159">
          <cell r="C5159">
            <v>4</v>
          </cell>
          <cell r="D5159">
            <v>3</v>
          </cell>
        </row>
        <row r="5160">
          <cell r="C5160">
            <v>4</v>
          </cell>
          <cell r="D5160">
            <v>1</v>
          </cell>
        </row>
        <row r="5161">
          <cell r="C5161">
            <v>1</v>
          </cell>
          <cell r="D5161">
            <v>1</v>
          </cell>
        </row>
        <row r="5162">
          <cell r="C5162">
            <v>0</v>
          </cell>
          <cell r="D5162">
            <v>1</v>
          </cell>
        </row>
        <row r="5163">
          <cell r="C5163">
            <v>1</v>
          </cell>
          <cell r="D5163">
            <v>1</v>
          </cell>
        </row>
        <row r="5164">
          <cell r="C5164">
            <v>0</v>
          </cell>
          <cell r="D5164">
            <v>2</v>
          </cell>
        </row>
        <row r="5165">
          <cell r="C5165">
            <v>1</v>
          </cell>
          <cell r="D5165">
            <v>1</v>
          </cell>
        </row>
        <row r="5166">
          <cell r="C5166">
            <v>0</v>
          </cell>
          <cell r="D5166">
            <v>2</v>
          </cell>
        </row>
        <row r="5167">
          <cell r="C5167">
            <v>0</v>
          </cell>
          <cell r="D5167">
            <v>0</v>
          </cell>
        </row>
        <row r="5168">
          <cell r="C5168">
            <v>0</v>
          </cell>
          <cell r="D5168">
            <v>0</v>
          </cell>
        </row>
        <row r="5174">
          <cell r="C5174">
            <v>1</v>
          </cell>
          <cell r="D5174">
            <v>0</v>
          </cell>
        </row>
        <row r="5175">
          <cell r="C5175">
            <v>1</v>
          </cell>
          <cell r="D5175">
            <v>3</v>
          </cell>
        </row>
        <row r="5176">
          <cell r="C5176">
            <v>1</v>
          </cell>
          <cell r="D5176">
            <v>0</v>
          </cell>
        </row>
        <row r="5177">
          <cell r="C5177">
            <v>0</v>
          </cell>
          <cell r="D5177">
            <v>0</v>
          </cell>
        </row>
        <row r="5178">
          <cell r="C5178">
            <v>0</v>
          </cell>
          <cell r="D5178">
            <v>1</v>
          </cell>
        </row>
        <row r="5179">
          <cell r="C5179">
            <v>0</v>
          </cell>
          <cell r="D5179">
            <v>1</v>
          </cell>
        </row>
        <row r="5180">
          <cell r="C5180">
            <v>1</v>
          </cell>
          <cell r="D5180">
            <v>0</v>
          </cell>
        </row>
        <row r="5181">
          <cell r="C5181">
            <v>1</v>
          </cell>
          <cell r="D5181">
            <v>1</v>
          </cell>
        </row>
        <row r="5182">
          <cell r="C5182">
            <v>3</v>
          </cell>
          <cell r="D5182">
            <v>0</v>
          </cell>
        </row>
        <row r="5183">
          <cell r="C5183">
            <v>0</v>
          </cell>
          <cell r="D5183">
            <v>2</v>
          </cell>
        </row>
        <row r="5184">
          <cell r="C5184">
            <v>1</v>
          </cell>
          <cell r="D5184">
            <v>1</v>
          </cell>
        </row>
        <row r="5185">
          <cell r="C5185">
            <v>1</v>
          </cell>
          <cell r="D5185">
            <v>1</v>
          </cell>
        </row>
        <row r="5186">
          <cell r="C5186">
            <v>1</v>
          </cell>
          <cell r="D5186">
            <v>0</v>
          </cell>
        </row>
        <row r="5187">
          <cell r="C5187">
            <v>2</v>
          </cell>
          <cell r="D5187">
            <v>3</v>
          </cell>
        </row>
        <row r="5188">
          <cell r="C5188">
            <v>3</v>
          </cell>
          <cell r="D5188">
            <v>2</v>
          </cell>
        </row>
        <row r="5189">
          <cell r="C5189">
            <v>1</v>
          </cell>
          <cell r="D5189">
            <v>1</v>
          </cell>
        </row>
        <row r="5190">
          <cell r="C5190">
            <v>4</v>
          </cell>
          <cell r="D5190">
            <v>1</v>
          </cell>
        </row>
        <row r="5191">
          <cell r="C5191">
            <v>1</v>
          </cell>
          <cell r="D5191">
            <v>1</v>
          </cell>
        </row>
        <row r="5192">
          <cell r="C5192">
            <v>1</v>
          </cell>
          <cell r="D5192">
            <v>1</v>
          </cell>
        </row>
        <row r="5193">
          <cell r="C5193">
            <v>0</v>
          </cell>
          <cell r="D5193">
            <v>0</v>
          </cell>
        </row>
        <row r="5194">
          <cell r="C5194">
            <v>0</v>
          </cell>
          <cell r="D5194">
            <v>0</v>
          </cell>
        </row>
        <row r="5199">
          <cell r="C5199">
            <v>0</v>
          </cell>
          <cell r="D5199">
            <v>2</v>
          </cell>
        </row>
        <row r="5200">
          <cell r="C5200">
            <v>3</v>
          </cell>
          <cell r="D5200">
            <v>2</v>
          </cell>
        </row>
        <row r="5201">
          <cell r="C5201">
            <v>3</v>
          </cell>
          <cell r="D5201">
            <v>4</v>
          </cell>
        </row>
        <row r="5202">
          <cell r="C5202">
            <v>4</v>
          </cell>
          <cell r="D5202">
            <v>6</v>
          </cell>
        </row>
        <row r="5203">
          <cell r="C5203">
            <v>0</v>
          </cell>
          <cell r="D5203">
            <v>2</v>
          </cell>
        </row>
        <row r="5204">
          <cell r="C5204">
            <v>2</v>
          </cell>
          <cell r="D5204">
            <v>0</v>
          </cell>
        </row>
        <row r="5205">
          <cell r="C5205">
            <v>1</v>
          </cell>
          <cell r="D5205">
            <v>3</v>
          </cell>
        </row>
        <row r="5206">
          <cell r="C5206">
            <v>4</v>
          </cell>
          <cell r="D5206">
            <v>6</v>
          </cell>
        </row>
        <row r="5207">
          <cell r="C5207">
            <v>3</v>
          </cell>
          <cell r="D5207">
            <v>2</v>
          </cell>
        </row>
        <row r="5208">
          <cell r="C5208">
            <v>3</v>
          </cell>
          <cell r="D5208">
            <v>4</v>
          </cell>
        </row>
        <row r="5209">
          <cell r="C5209">
            <v>4</v>
          </cell>
          <cell r="D5209">
            <v>3</v>
          </cell>
        </row>
        <row r="5210">
          <cell r="C5210">
            <v>3</v>
          </cell>
          <cell r="D5210">
            <v>2</v>
          </cell>
        </row>
        <row r="5211">
          <cell r="C5211">
            <v>6</v>
          </cell>
          <cell r="D5211">
            <v>7</v>
          </cell>
        </row>
        <row r="5212">
          <cell r="C5212">
            <v>5</v>
          </cell>
          <cell r="D5212">
            <v>6</v>
          </cell>
        </row>
        <row r="5213">
          <cell r="C5213">
            <v>6</v>
          </cell>
          <cell r="D5213">
            <v>8</v>
          </cell>
        </row>
        <row r="5214">
          <cell r="C5214">
            <v>6</v>
          </cell>
          <cell r="D5214">
            <v>3</v>
          </cell>
        </row>
        <row r="5215">
          <cell r="C5215">
            <v>4</v>
          </cell>
          <cell r="D5215">
            <v>6</v>
          </cell>
        </row>
        <row r="5216">
          <cell r="C5216">
            <v>2</v>
          </cell>
          <cell r="D5216">
            <v>5</v>
          </cell>
        </row>
        <row r="5217">
          <cell r="C5217">
            <v>1</v>
          </cell>
          <cell r="D5217">
            <v>0</v>
          </cell>
        </row>
        <row r="5218">
          <cell r="C5218">
            <v>0</v>
          </cell>
          <cell r="D5218">
            <v>0</v>
          </cell>
        </row>
        <row r="5219">
          <cell r="C5219">
            <v>0</v>
          </cell>
          <cell r="D5219">
            <v>0</v>
          </cell>
        </row>
        <row r="5224">
          <cell r="C5224">
            <v>1</v>
          </cell>
          <cell r="D5224">
            <v>8</v>
          </cell>
        </row>
        <row r="5225">
          <cell r="C5225">
            <v>12</v>
          </cell>
          <cell r="D5225">
            <v>8</v>
          </cell>
        </row>
        <row r="5226">
          <cell r="C5226">
            <v>12</v>
          </cell>
          <cell r="D5226">
            <v>9</v>
          </cell>
        </row>
        <row r="5227">
          <cell r="C5227">
            <v>10</v>
          </cell>
          <cell r="D5227">
            <v>13</v>
          </cell>
        </row>
        <row r="5228">
          <cell r="C5228">
            <v>7</v>
          </cell>
          <cell r="D5228">
            <v>5</v>
          </cell>
        </row>
        <row r="5229">
          <cell r="C5229">
            <v>6</v>
          </cell>
          <cell r="D5229">
            <v>7</v>
          </cell>
        </row>
        <row r="5230">
          <cell r="C5230">
            <v>8</v>
          </cell>
          <cell r="D5230">
            <v>8</v>
          </cell>
        </row>
        <row r="5231">
          <cell r="C5231">
            <v>8</v>
          </cell>
          <cell r="D5231">
            <v>13</v>
          </cell>
        </row>
        <row r="5232">
          <cell r="C5232">
            <v>16</v>
          </cell>
          <cell r="D5232">
            <v>12</v>
          </cell>
        </row>
        <row r="5233">
          <cell r="C5233">
            <v>20</v>
          </cell>
          <cell r="D5233">
            <v>12</v>
          </cell>
        </row>
        <row r="5234">
          <cell r="C5234">
            <v>9</v>
          </cell>
          <cell r="D5234">
            <v>7</v>
          </cell>
        </row>
        <row r="5235">
          <cell r="C5235">
            <v>8</v>
          </cell>
          <cell r="D5235">
            <v>6</v>
          </cell>
        </row>
        <row r="5236">
          <cell r="C5236">
            <v>10</v>
          </cell>
          <cell r="D5236">
            <v>14</v>
          </cell>
        </row>
        <row r="5237">
          <cell r="C5237">
            <v>15</v>
          </cell>
          <cell r="D5237">
            <v>17</v>
          </cell>
        </row>
        <row r="5238">
          <cell r="C5238">
            <v>19</v>
          </cell>
          <cell r="D5238">
            <v>15</v>
          </cell>
        </row>
        <row r="5239">
          <cell r="C5239">
            <v>9</v>
          </cell>
          <cell r="D5239">
            <v>15</v>
          </cell>
        </row>
        <row r="5240">
          <cell r="C5240">
            <v>12</v>
          </cell>
          <cell r="D5240">
            <v>12</v>
          </cell>
        </row>
        <row r="5241">
          <cell r="C5241">
            <v>5</v>
          </cell>
          <cell r="D5241">
            <v>7</v>
          </cell>
        </row>
        <row r="5242">
          <cell r="C5242">
            <v>6</v>
          </cell>
          <cell r="D5242">
            <v>4</v>
          </cell>
        </row>
        <row r="5243">
          <cell r="C5243">
            <v>0</v>
          </cell>
          <cell r="D5243">
            <v>0</v>
          </cell>
        </row>
        <row r="5244">
          <cell r="C5244">
            <v>0</v>
          </cell>
          <cell r="D5244">
            <v>0</v>
          </cell>
        </row>
        <row r="5249">
          <cell r="C5249">
            <v>2</v>
          </cell>
          <cell r="D5249">
            <v>0</v>
          </cell>
        </row>
        <row r="5250">
          <cell r="C5250">
            <v>2</v>
          </cell>
          <cell r="D5250">
            <v>4</v>
          </cell>
        </row>
        <row r="5251">
          <cell r="C5251">
            <v>5</v>
          </cell>
          <cell r="D5251">
            <v>3</v>
          </cell>
        </row>
        <row r="5252">
          <cell r="C5252">
            <v>5</v>
          </cell>
          <cell r="D5252">
            <v>4</v>
          </cell>
        </row>
        <row r="5253">
          <cell r="C5253">
            <v>2</v>
          </cell>
          <cell r="D5253">
            <v>6</v>
          </cell>
        </row>
        <row r="5254">
          <cell r="C5254">
            <v>10</v>
          </cell>
          <cell r="D5254">
            <v>3</v>
          </cell>
        </row>
        <row r="5255">
          <cell r="C5255">
            <v>3</v>
          </cell>
          <cell r="D5255">
            <v>5</v>
          </cell>
        </row>
        <row r="5256">
          <cell r="C5256">
            <v>7</v>
          </cell>
          <cell r="D5256">
            <v>2</v>
          </cell>
        </row>
        <row r="5257">
          <cell r="C5257">
            <v>8</v>
          </cell>
          <cell r="D5257">
            <v>8</v>
          </cell>
        </row>
        <row r="5258">
          <cell r="C5258">
            <v>10</v>
          </cell>
          <cell r="D5258">
            <v>10</v>
          </cell>
        </row>
        <row r="5259">
          <cell r="C5259">
            <v>11</v>
          </cell>
          <cell r="D5259">
            <v>13</v>
          </cell>
        </row>
        <row r="5260">
          <cell r="C5260">
            <v>8</v>
          </cell>
          <cell r="D5260">
            <v>7</v>
          </cell>
        </row>
        <row r="5261">
          <cell r="C5261">
            <v>5</v>
          </cell>
          <cell r="D5261">
            <v>5</v>
          </cell>
        </row>
        <row r="5262">
          <cell r="C5262">
            <v>10</v>
          </cell>
          <cell r="D5262">
            <v>12</v>
          </cell>
        </row>
        <row r="5263">
          <cell r="C5263">
            <v>14</v>
          </cell>
          <cell r="D5263">
            <v>12</v>
          </cell>
        </row>
        <row r="5264">
          <cell r="C5264">
            <v>9</v>
          </cell>
          <cell r="D5264">
            <v>6</v>
          </cell>
        </row>
        <row r="5265">
          <cell r="C5265">
            <v>7</v>
          </cell>
          <cell r="D5265">
            <v>6</v>
          </cell>
        </row>
        <row r="5266">
          <cell r="C5266">
            <v>2</v>
          </cell>
          <cell r="D5266">
            <v>5</v>
          </cell>
        </row>
        <row r="5267">
          <cell r="C5267">
            <v>1</v>
          </cell>
          <cell r="D5267">
            <v>2</v>
          </cell>
        </row>
        <row r="5268">
          <cell r="C5268">
            <v>0</v>
          </cell>
          <cell r="D5268">
            <v>1</v>
          </cell>
        </row>
        <row r="5269">
          <cell r="C5269">
            <v>0</v>
          </cell>
          <cell r="D5269">
            <v>0</v>
          </cell>
        </row>
        <row r="5276">
          <cell r="C5276">
            <v>10</v>
          </cell>
          <cell r="D5276">
            <v>9</v>
          </cell>
        </row>
        <row r="5277">
          <cell r="C5277">
            <v>14</v>
          </cell>
          <cell r="D5277">
            <v>8</v>
          </cell>
        </row>
        <row r="5278">
          <cell r="C5278">
            <v>7</v>
          </cell>
          <cell r="D5278">
            <v>11</v>
          </cell>
        </row>
        <row r="5279">
          <cell r="C5279">
            <v>8</v>
          </cell>
          <cell r="D5279">
            <v>5</v>
          </cell>
        </row>
        <row r="5280">
          <cell r="C5280">
            <v>8</v>
          </cell>
          <cell r="D5280">
            <v>2</v>
          </cell>
        </row>
        <row r="5281">
          <cell r="C5281">
            <v>9</v>
          </cell>
          <cell r="D5281">
            <v>8</v>
          </cell>
        </row>
        <row r="5282">
          <cell r="C5282">
            <v>8</v>
          </cell>
          <cell r="D5282">
            <v>15</v>
          </cell>
        </row>
        <row r="5283">
          <cell r="C5283">
            <v>17</v>
          </cell>
          <cell r="D5283">
            <v>18</v>
          </cell>
        </row>
        <row r="5284">
          <cell r="C5284">
            <v>17</v>
          </cell>
          <cell r="D5284">
            <v>10</v>
          </cell>
        </row>
        <row r="5285">
          <cell r="C5285">
            <v>15</v>
          </cell>
          <cell r="D5285">
            <v>12</v>
          </cell>
        </row>
        <row r="5286">
          <cell r="C5286">
            <v>9</v>
          </cell>
          <cell r="D5286">
            <v>6</v>
          </cell>
        </row>
        <row r="5287">
          <cell r="C5287">
            <v>13</v>
          </cell>
          <cell r="D5287">
            <v>14</v>
          </cell>
        </row>
        <row r="5288">
          <cell r="C5288">
            <v>5</v>
          </cell>
          <cell r="D5288">
            <v>12</v>
          </cell>
        </row>
        <row r="5289">
          <cell r="C5289">
            <v>21</v>
          </cell>
          <cell r="D5289">
            <v>12</v>
          </cell>
        </row>
        <row r="5290">
          <cell r="C5290">
            <v>11</v>
          </cell>
          <cell r="D5290">
            <v>4</v>
          </cell>
        </row>
        <row r="5291">
          <cell r="C5291">
            <v>2</v>
          </cell>
          <cell r="D5291">
            <v>5</v>
          </cell>
        </row>
        <row r="5292">
          <cell r="C5292">
            <v>5</v>
          </cell>
          <cell r="D5292">
            <v>8</v>
          </cell>
        </row>
        <row r="5293">
          <cell r="C5293">
            <v>3</v>
          </cell>
          <cell r="D5293">
            <v>6</v>
          </cell>
        </row>
        <row r="5294">
          <cell r="C5294">
            <v>0</v>
          </cell>
          <cell r="D5294">
            <v>3</v>
          </cell>
        </row>
        <row r="5295">
          <cell r="C5295">
            <v>0</v>
          </cell>
          <cell r="D5295">
            <v>0</v>
          </cell>
        </row>
        <row r="5296">
          <cell r="C5296">
            <v>0</v>
          </cell>
          <cell r="D5296">
            <v>0</v>
          </cell>
        </row>
        <row r="5302">
          <cell r="C5302">
            <v>0</v>
          </cell>
          <cell r="D5302">
            <v>0</v>
          </cell>
        </row>
        <row r="5303">
          <cell r="C5303">
            <v>0</v>
          </cell>
          <cell r="D5303">
            <v>0</v>
          </cell>
        </row>
        <row r="5304">
          <cell r="C5304">
            <v>0</v>
          </cell>
          <cell r="D5304">
            <v>0</v>
          </cell>
        </row>
        <row r="5305">
          <cell r="C5305">
            <v>1</v>
          </cell>
          <cell r="D5305">
            <v>2</v>
          </cell>
        </row>
        <row r="5306">
          <cell r="C5306">
            <v>1</v>
          </cell>
          <cell r="D5306">
            <v>0</v>
          </cell>
        </row>
        <row r="5307">
          <cell r="C5307">
            <v>1</v>
          </cell>
          <cell r="D5307">
            <v>2</v>
          </cell>
        </row>
        <row r="5308">
          <cell r="C5308">
            <v>1</v>
          </cell>
          <cell r="D5308">
            <v>0</v>
          </cell>
        </row>
        <row r="5309">
          <cell r="C5309">
            <v>1</v>
          </cell>
          <cell r="D5309">
            <v>0</v>
          </cell>
        </row>
        <row r="5310">
          <cell r="C5310">
            <v>5</v>
          </cell>
          <cell r="D5310">
            <v>1</v>
          </cell>
        </row>
        <row r="5311">
          <cell r="C5311">
            <v>2</v>
          </cell>
          <cell r="D5311">
            <v>0</v>
          </cell>
        </row>
        <row r="5312">
          <cell r="C5312">
            <v>5</v>
          </cell>
          <cell r="D5312">
            <v>2</v>
          </cell>
        </row>
        <row r="5313">
          <cell r="C5313">
            <v>5</v>
          </cell>
          <cell r="D5313">
            <v>5</v>
          </cell>
        </row>
        <row r="5314">
          <cell r="C5314">
            <v>7</v>
          </cell>
          <cell r="D5314">
            <v>3</v>
          </cell>
        </row>
        <row r="5315">
          <cell r="C5315">
            <v>3</v>
          </cell>
          <cell r="D5315">
            <v>3</v>
          </cell>
        </row>
        <row r="5316">
          <cell r="C5316">
            <v>3</v>
          </cell>
          <cell r="D5316">
            <v>3</v>
          </cell>
        </row>
        <row r="5317">
          <cell r="C5317">
            <v>3</v>
          </cell>
          <cell r="D5317">
            <v>3</v>
          </cell>
        </row>
        <row r="5318">
          <cell r="C5318">
            <v>3</v>
          </cell>
          <cell r="D5318">
            <v>0</v>
          </cell>
        </row>
        <row r="5319">
          <cell r="C5319">
            <v>2</v>
          </cell>
          <cell r="D5319">
            <v>2</v>
          </cell>
        </row>
        <row r="5320">
          <cell r="C5320">
            <v>0</v>
          </cell>
          <cell r="D5320">
            <v>0</v>
          </cell>
        </row>
        <row r="5321">
          <cell r="C5321">
            <v>0</v>
          </cell>
          <cell r="D5321">
            <v>0</v>
          </cell>
        </row>
        <row r="5322">
          <cell r="C5322">
            <v>0</v>
          </cell>
          <cell r="D5322">
            <v>0</v>
          </cell>
        </row>
        <row r="5327">
          <cell r="C5327">
            <v>5</v>
          </cell>
          <cell r="D5327">
            <v>7</v>
          </cell>
        </row>
        <row r="5328">
          <cell r="C5328">
            <v>6</v>
          </cell>
          <cell r="D5328">
            <v>8</v>
          </cell>
        </row>
        <row r="5329">
          <cell r="C5329">
            <v>7</v>
          </cell>
          <cell r="D5329">
            <v>5</v>
          </cell>
        </row>
        <row r="5330">
          <cell r="C5330">
            <v>4</v>
          </cell>
          <cell r="D5330">
            <v>4</v>
          </cell>
        </row>
        <row r="5331">
          <cell r="C5331">
            <v>7</v>
          </cell>
          <cell r="D5331">
            <v>4</v>
          </cell>
        </row>
        <row r="5332">
          <cell r="C5332">
            <v>9</v>
          </cell>
          <cell r="D5332">
            <v>8</v>
          </cell>
        </row>
        <row r="5333">
          <cell r="C5333">
            <v>6</v>
          </cell>
          <cell r="D5333">
            <v>12</v>
          </cell>
        </row>
        <row r="5334">
          <cell r="C5334">
            <v>7</v>
          </cell>
          <cell r="D5334">
            <v>7</v>
          </cell>
        </row>
        <row r="5335">
          <cell r="C5335">
            <v>9</v>
          </cell>
          <cell r="D5335">
            <v>2</v>
          </cell>
        </row>
        <row r="5336">
          <cell r="C5336">
            <v>7</v>
          </cell>
          <cell r="D5336">
            <v>11</v>
          </cell>
        </row>
        <row r="5337">
          <cell r="C5337">
            <v>10</v>
          </cell>
          <cell r="D5337">
            <v>5</v>
          </cell>
        </row>
        <row r="5338">
          <cell r="C5338">
            <v>8</v>
          </cell>
          <cell r="D5338">
            <v>9</v>
          </cell>
        </row>
        <row r="5339">
          <cell r="C5339">
            <v>10</v>
          </cell>
          <cell r="D5339">
            <v>11</v>
          </cell>
        </row>
        <row r="5340">
          <cell r="C5340">
            <v>18</v>
          </cell>
          <cell r="D5340">
            <v>14</v>
          </cell>
        </row>
        <row r="5341">
          <cell r="C5341">
            <v>11</v>
          </cell>
          <cell r="D5341">
            <v>10</v>
          </cell>
        </row>
        <row r="5342">
          <cell r="C5342">
            <v>6</v>
          </cell>
          <cell r="D5342">
            <v>9</v>
          </cell>
        </row>
        <row r="5343">
          <cell r="C5343">
            <v>9</v>
          </cell>
          <cell r="D5343">
            <v>8</v>
          </cell>
        </row>
        <row r="5344">
          <cell r="C5344">
            <v>1</v>
          </cell>
          <cell r="D5344">
            <v>2</v>
          </cell>
        </row>
        <row r="5345">
          <cell r="C5345">
            <v>2</v>
          </cell>
          <cell r="D5345">
            <v>3</v>
          </cell>
        </row>
        <row r="5346">
          <cell r="C5346">
            <v>0</v>
          </cell>
          <cell r="D5346">
            <v>1</v>
          </cell>
        </row>
        <row r="5347">
          <cell r="C5347">
            <v>0</v>
          </cell>
          <cell r="D5347">
            <v>0</v>
          </cell>
        </row>
        <row r="5352">
          <cell r="C5352">
            <v>1</v>
          </cell>
          <cell r="D5352">
            <v>1</v>
          </cell>
        </row>
        <row r="5353">
          <cell r="C5353">
            <v>1</v>
          </cell>
          <cell r="D5353">
            <v>1</v>
          </cell>
        </row>
        <row r="5354">
          <cell r="C5354">
            <v>5</v>
          </cell>
          <cell r="D5354">
            <v>5</v>
          </cell>
        </row>
        <row r="5355">
          <cell r="C5355">
            <v>5</v>
          </cell>
          <cell r="D5355">
            <v>6</v>
          </cell>
        </row>
        <row r="5356">
          <cell r="C5356">
            <v>5</v>
          </cell>
          <cell r="D5356">
            <v>3</v>
          </cell>
        </row>
        <row r="5357">
          <cell r="C5357">
            <v>6</v>
          </cell>
          <cell r="D5357">
            <v>2</v>
          </cell>
        </row>
        <row r="5358">
          <cell r="C5358">
            <v>4</v>
          </cell>
          <cell r="D5358">
            <v>5</v>
          </cell>
        </row>
        <row r="5359">
          <cell r="C5359">
            <v>3</v>
          </cell>
          <cell r="D5359">
            <v>2</v>
          </cell>
        </row>
        <row r="5360">
          <cell r="C5360">
            <v>7</v>
          </cell>
          <cell r="D5360">
            <v>9</v>
          </cell>
        </row>
        <row r="5361">
          <cell r="C5361">
            <v>8</v>
          </cell>
          <cell r="D5361">
            <v>4</v>
          </cell>
        </row>
        <row r="5362">
          <cell r="C5362">
            <v>9</v>
          </cell>
          <cell r="D5362">
            <v>8</v>
          </cell>
        </row>
        <row r="5363">
          <cell r="C5363">
            <v>7</v>
          </cell>
          <cell r="D5363">
            <v>12</v>
          </cell>
        </row>
        <row r="5364">
          <cell r="C5364">
            <v>10</v>
          </cell>
          <cell r="D5364">
            <v>6</v>
          </cell>
        </row>
        <row r="5365">
          <cell r="C5365">
            <v>13</v>
          </cell>
          <cell r="D5365">
            <v>17</v>
          </cell>
        </row>
        <row r="5366">
          <cell r="C5366">
            <v>7</v>
          </cell>
          <cell r="D5366">
            <v>9</v>
          </cell>
        </row>
        <row r="5367">
          <cell r="C5367">
            <v>13</v>
          </cell>
          <cell r="D5367">
            <v>7</v>
          </cell>
        </row>
        <row r="5368">
          <cell r="C5368">
            <v>5</v>
          </cell>
          <cell r="D5368">
            <v>9</v>
          </cell>
        </row>
        <row r="5369">
          <cell r="C5369">
            <v>5</v>
          </cell>
          <cell r="D5369">
            <v>4</v>
          </cell>
        </row>
        <row r="5370">
          <cell r="C5370">
            <v>0</v>
          </cell>
          <cell r="D5370">
            <v>2</v>
          </cell>
        </row>
        <row r="5371">
          <cell r="C5371">
            <v>1</v>
          </cell>
          <cell r="D5371">
            <v>2</v>
          </cell>
        </row>
        <row r="5372">
          <cell r="C5372">
            <v>0</v>
          </cell>
          <cell r="D5372">
            <v>0</v>
          </cell>
        </row>
        <row r="5377">
          <cell r="C5377">
            <v>2</v>
          </cell>
          <cell r="D5377">
            <v>12</v>
          </cell>
        </row>
        <row r="5378">
          <cell r="C5378">
            <v>6</v>
          </cell>
          <cell r="D5378">
            <v>8</v>
          </cell>
        </row>
        <row r="5379">
          <cell r="C5379">
            <v>8</v>
          </cell>
          <cell r="D5379">
            <v>5</v>
          </cell>
        </row>
        <row r="5380">
          <cell r="C5380">
            <v>3</v>
          </cell>
          <cell r="D5380">
            <v>4</v>
          </cell>
        </row>
        <row r="5381">
          <cell r="C5381">
            <v>4</v>
          </cell>
          <cell r="D5381">
            <v>7</v>
          </cell>
        </row>
        <row r="5382">
          <cell r="C5382">
            <v>7</v>
          </cell>
          <cell r="D5382">
            <v>6</v>
          </cell>
        </row>
        <row r="5383">
          <cell r="C5383">
            <v>6</v>
          </cell>
          <cell r="D5383">
            <v>8</v>
          </cell>
        </row>
        <row r="5384">
          <cell r="C5384">
            <v>9</v>
          </cell>
          <cell r="D5384">
            <v>6</v>
          </cell>
        </row>
        <row r="5385">
          <cell r="C5385">
            <v>10</v>
          </cell>
          <cell r="D5385">
            <v>7</v>
          </cell>
        </row>
        <row r="5386">
          <cell r="C5386">
            <v>7</v>
          </cell>
          <cell r="D5386">
            <v>8</v>
          </cell>
        </row>
        <row r="5387">
          <cell r="C5387">
            <v>9</v>
          </cell>
          <cell r="D5387">
            <v>9</v>
          </cell>
        </row>
        <row r="5388">
          <cell r="C5388">
            <v>10</v>
          </cell>
          <cell r="D5388">
            <v>9</v>
          </cell>
        </row>
        <row r="5389">
          <cell r="C5389">
            <v>10</v>
          </cell>
          <cell r="D5389">
            <v>10</v>
          </cell>
        </row>
        <row r="5390">
          <cell r="C5390">
            <v>8</v>
          </cell>
          <cell r="D5390">
            <v>10</v>
          </cell>
        </row>
        <row r="5391">
          <cell r="C5391">
            <v>10</v>
          </cell>
          <cell r="D5391">
            <v>9</v>
          </cell>
        </row>
        <row r="5392">
          <cell r="C5392">
            <v>2</v>
          </cell>
          <cell r="D5392">
            <v>5</v>
          </cell>
        </row>
        <row r="5393">
          <cell r="C5393">
            <v>6</v>
          </cell>
          <cell r="D5393">
            <v>5</v>
          </cell>
        </row>
        <row r="5394">
          <cell r="C5394">
            <v>3</v>
          </cell>
          <cell r="D5394">
            <v>6</v>
          </cell>
        </row>
        <row r="5395">
          <cell r="C5395">
            <v>2</v>
          </cell>
          <cell r="D5395">
            <v>2</v>
          </cell>
        </row>
        <row r="5396">
          <cell r="C5396">
            <v>0</v>
          </cell>
          <cell r="D5396">
            <v>1</v>
          </cell>
        </row>
        <row r="5397">
          <cell r="C5397">
            <v>0</v>
          </cell>
          <cell r="D5397">
            <v>0</v>
          </cell>
        </row>
        <row r="5403">
          <cell r="C5403">
            <v>5</v>
          </cell>
          <cell r="D5403">
            <v>6</v>
          </cell>
        </row>
        <row r="5404">
          <cell r="C5404">
            <v>7</v>
          </cell>
          <cell r="D5404">
            <v>10</v>
          </cell>
        </row>
        <row r="5405">
          <cell r="C5405">
            <v>5</v>
          </cell>
          <cell r="D5405">
            <v>4</v>
          </cell>
        </row>
        <row r="5406">
          <cell r="C5406">
            <v>8</v>
          </cell>
          <cell r="D5406">
            <v>11</v>
          </cell>
        </row>
        <row r="5407">
          <cell r="C5407">
            <v>8</v>
          </cell>
          <cell r="D5407">
            <v>6</v>
          </cell>
        </row>
        <row r="5408">
          <cell r="C5408">
            <v>7</v>
          </cell>
          <cell r="D5408">
            <v>13</v>
          </cell>
        </row>
        <row r="5409">
          <cell r="C5409">
            <v>6</v>
          </cell>
          <cell r="D5409">
            <v>11</v>
          </cell>
        </row>
        <row r="5410">
          <cell r="C5410">
            <v>9</v>
          </cell>
          <cell r="D5410">
            <v>7</v>
          </cell>
        </row>
        <row r="5411">
          <cell r="C5411">
            <v>10</v>
          </cell>
          <cell r="D5411">
            <v>11</v>
          </cell>
        </row>
        <row r="5412">
          <cell r="C5412">
            <v>16</v>
          </cell>
          <cell r="D5412">
            <v>10</v>
          </cell>
        </row>
        <row r="5413">
          <cell r="C5413">
            <v>11</v>
          </cell>
          <cell r="D5413">
            <v>12</v>
          </cell>
        </row>
        <row r="5414">
          <cell r="C5414">
            <v>8</v>
          </cell>
          <cell r="D5414">
            <v>6</v>
          </cell>
        </row>
        <row r="5415">
          <cell r="C5415">
            <v>10</v>
          </cell>
          <cell r="D5415">
            <v>8</v>
          </cell>
        </row>
        <row r="5416">
          <cell r="C5416">
            <v>14</v>
          </cell>
          <cell r="D5416">
            <v>11</v>
          </cell>
        </row>
        <row r="5417">
          <cell r="C5417">
            <v>5</v>
          </cell>
          <cell r="D5417">
            <v>15</v>
          </cell>
        </row>
        <row r="5418">
          <cell r="C5418">
            <v>10</v>
          </cell>
          <cell r="D5418">
            <v>7</v>
          </cell>
        </row>
        <row r="5419">
          <cell r="C5419">
            <v>6</v>
          </cell>
          <cell r="D5419">
            <v>5</v>
          </cell>
        </row>
        <row r="5420">
          <cell r="C5420">
            <v>5</v>
          </cell>
          <cell r="D5420">
            <v>8</v>
          </cell>
        </row>
        <row r="5421">
          <cell r="C5421">
            <v>1</v>
          </cell>
          <cell r="D5421">
            <v>4</v>
          </cell>
        </row>
        <row r="5422">
          <cell r="C5422">
            <v>1</v>
          </cell>
          <cell r="D5422">
            <v>0</v>
          </cell>
        </row>
        <row r="5423">
          <cell r="C5423">
            <v>0</v>
          </cell>
          <cell r="D5423">
            <v>0</v>
          </cell>
        </row>
        <row r="5429">
          <cell r="C5429">
            <v>8</v>
          </cell>
          <cell r="D5429">
            <v>3</v>
          </cell>
        </row>
        <row r="5430">
          <cell r="C5430">
            <v>10</v>
          </cell>
          <cell r="D5430">
            <v>9</v>
          </cell>
        </row>
        <row r="5431">
          <cell r="C5431">
            <v>10</v>
          </cell>
          <cell r="D5431">
            <v>9</v>
          </cell>
        </row>
        <row r="5432">
          <cell r="C5432">
            <v>10</v>
          </cell>
          <cell r="D5432">
            <v>11</v>
          </cell>
        </row>
        <row r="5433">
          <cell r="C5433">
            <v>14</v>
          </cell>
          <cell r="D5433">
            <v>9</v>
          </cell>
        </row>
        <row r="5434">
          <cell r="C5434">
            <v>13</v>
          </cell>
          <cell r="D5434">
            <v>10</v>
          </cell>
        </row>
        <row r="5435">
          <cell r="C5435">
            <v>11</v>
          </cell>
          <cell r="D5435">
            <v>8</v>
          </cell>
        </row>
        <row r="5436">
          <cell r="C5436">
            <v>12</v>
          </cell>
          <cell r="D5436">
            <v>15</v>
          </cell>
        </row>
        <row r="5437">
          <cell r="C5437">
            <v>20</v>
          </cell>
          <cell r="D5437">
            <v>15</v>
          </cell>
        </row>
        <row r="5438">
          <cell r="C5438">
            <v>16</v>
          </cell>
          <cell r="D5438">
            <v>13</v>
          </cell>
        </row>
        <row r="5439">
          <cell r="C5439">
            <v>13</v>
          </cell>
          <cell r="D5439">
            <v>12</v>
          </cell>
        </row>
        <row r="5440">
          <cell r="C5440">
            <v>20</v>
          </cell>
          <cell r="D5440">
            <v>18</v>
          </cell>
        </row>
        <row r="5441">
          <cell r="C5441">
            <v>21</v>
          </cell>
          <cell r="D5441">
            <v>12</v>
          </cell>
        </row>
        <row r="5442">
          <cell r="C5442">
            <v>27</v>
          </cell>
          <cell r="D5442">
            <v>27</v>
          </cell>
        </row>
        <row r="5443">
          <cell r="C5443">
            <v>11</v>
          </cell>
          <cell r="D5443">
            <v>19</v>
          </cell>
        </row>
        <row r="5444">
          <cell r="C5444">
            <v>10</v>
          </cell>
          <cell r="D5444">
            <v>23</v>
          </cell>
        </row>
        <row r="5445">
          <cell r="C5445">
            <v>13</v>
          </cell>
          <cell r="D5445">
            <v>15</v>
          </cell>
        </row>
        <row r="5446">
          <cell r="C5446">
            <v>7</v>
          </cell>
          <cell r="D5446">
            <v>27</v>
          </cell>
        </row>
        <row r="5447">
          <cell r="C5447">
            <v>5</v>
          </cell>
          <cell r="D5447">
            <v>22</v>
          </cell>
        </row>
        <row r="5448">
          <cell r="C5448">
            <v>1</v>
          </cell>
          <cell r="D5448">
            <v>5</v>
          </cell>
        </row>
        <row r="5449">
          <cell r="C5449">
            <v>1</v>
          </cell>
          <cell r="D5449">
            <v>3</v>
          </cell>
        </row>
        <row r="5454">
          <cell r="C5454">
            <v>3</v>
          </cell>
          <cell r="D5454">
            <v>3</v>
          </cell>
        </row>
        <row r="5455">
          <cell r="C5455">
            <v>7</v>
          </cell>
          <cell r="D5455">
            <v>5</v>
          </cell>
        </row>
        <row r="5456">
          <cell r="C5456">
            <v>2</v>
          </cell>
          <cell r="D5456">
            <v>2</v>
          </cell>
        </row>
        <row r="5457">
          <cell r="C5457">
            <v>4</v>
          </cell>
          <cell r="D5457">
            <v>2</v>
          </cell>
        </row>
        <row r="5458">
          <cell r="C5458">
            <v>3</v>
          </cell>
          <cell r="D5458">
            <v>2</v>
          </cell>
        </row>
        <row r="5459">
          <cell r="C5459">
            <v>5</v>
          </cell>
          <cell r="D5459">
            <v>3</v>
          </cell>
        </row>
        <row r="5460">
          <cell r="C5460">
            <v>1</v>
          </cell>
          <cell r="D5460">
            <v>5</v>
          </cell>
        </row>
        <row r="5461">
          <cell r="C5461">
            <v>3</v>
          </cell>
          <cell r="D5461">
            <v>5</v>
          </cell>
        </row>
        <row r="5462">
          <cell r="C5462">
            <v>8</v>
          </cell>
          <cell r="D5462">
            <v>2</v>
          </cell>
        </row>
        <row r="5463">
          <cell r="C5463">
            <v>3</v>
          </cell>
          <cell r="D5463">
            <v>3</v>
          </cell>
        </row>
        <row r="5464">
          <cell r="C5464">
            <v>6</v>
          </cell>
          <cell r="D5464">
            <v>5</v>
          </cell>
        </row>
        <row r="5465">
          <cell r="C5465">
            <v>3</v>
          </cell>
          <cell r="D5465">
            <v>7</v>
          </cell>
        </row>
        <row r="5466">
          <cell r="C5466">
            <v>4</v>
          </cell>
          <cell r="D5466">
            <v>6</v>
          </cell>
        </row>
        <row r="5467">
          <cell r="C5467">
            <v>7</v>
          </cell>
          <cell r="D5467">
            <v>5</v>
          </cell>
        </row>
        <row r="5468">
          <cell r="C5468">
            <v>3</v>
          </cell>
          <cell r="D5468">
            <v>4</v>
          </cell>
        </row>
        <row r="5469">
          <cell r="C5469">
            <v>0</v>
          </cell>
          <cell r="D5469">
            <v>3</v>
          </cell>
        </row>
        <row r="5470">
          <cell r="C5470">
            <v>6</v>
          </cell>
          <cell r="D5470">
            <v>6</v>
          </cell>
        </row>
        <row r="5471">
          <cell r="C5471">
            <v>2</v>
          </cell>
          <cell r="D5471">
            <v>4</v>
          </cell>
        </row>
        <row r="5472">
          <cell r="C5472">
            <v>1</v>
          </cell>
          <cell r="D5472">
            <v>2</v>
          </cell>
        </row>
        <row r="5473">
          <cell r="C5473">
            <v>0</v>
          </cell>
          <cell r="D5473">
            <v>1</v>
          </cell>
        </row>
        <row r="5474">
          <cell r="C5474">
            <v>0</v>
          </cell>
          <cell r="D5474">
            <v>0</v>
          </cell>
        </row>
        <row r="5479">
          <cell r="C5479">
            <v>10</v>
          </cell>
          <cell r="D5479">
            <v>20</v>
          </cell>
        </row>
        <row r="5480">
          <cell r="C5480">
            <v>15</v>
          </cell>
          <cell r="D5480">
            <v>20</v>
          </cell>
        </row>
        <row r="5481">
          <cell r="C5481">
            <v>15</v>
          </cell>
          <cell r="D5481">
            <v>18</v>
          </cell>
        </row>
        <row r="5482">
          <cell r="C5482">
            <v>29</v>
          </cell>
          <cell r="D5482">
            <v>27</v>
          </cell>
        </row>
        <row r="5483">
          <cell r="C5483">
            <v>28</v>
          </cell>
          <cell r="D5483">
            <v>30</v>
          </cell>
        </row>
        <row r="5484">
          <cell r="C5484">
            <v>28</v>
          </cell>
          <cell r="D5484">
            <v>21</v>
          </cell>
        </row>
        <row r="5485">
          <cell r="C5485">
            <v>38</v>
          </cell>
          <cell r="D5485">
            <v>15</v>
          </cell>
        </row>
        <row r="5486">
          <cell r="C5486">
            <v>26</v>
          </cell>
          <cell r="D5486">
            <v>22</v>
          </cell>
        </row>
        <row r="5487">
          <cell r="C5487">
            <v>31</v>
          </cell>
          <cell r="D5487">
            <v>31</v>
          </cell>
        </row>
        <row r="5488">
          <cell r="C5488">
            <v>32</v>
          </cell>
          <cell r="D5488">
            <v>34</v>
          </cell>
        </row>
        <row r="5489">
          <cell r="C5489">
            <v>30</v>
          </cell>
          <cell r="D5489">
            <v>22</v>
          </cell>
        </row>
        <row r="5490">
          <cell r="C5490">
            <v>37</v>
          </cell>
          <cell r="D5490">
            <v>26</v>
          </cell>
        </row>
        <row r="5491">
          <cell r="C5491">
            <v>33</v>
          </cell>
          <cell r="D5491">
            <v>33</v>
          </cell>
        </row>
        <row r="5492">
          <cell r="C5492">
            <v>46</v>
          </cell>
          <cell r="D5492">
            <v>40</v>
          </cell>
        </row>
        <row r="5493">
          <cell r="C5493">
            <v>31</v>
          </cell>
          <cell r="D5493">
            <v>33</v>
          </cell>
        </row>
        <row r="5494">
          <cell r="C5494">
            <v>20</v>
          </cell>
          <cell r="D5494">
            <v>21</v>
          </cell>
        </row>
        <row r="5495">
          <cell r="C5495">
            <v>19</v>
          </cell>
          <cell r="D5495">
            <v>20</v>
          </cell>
        </row>
        <row r="5496">
          <cell r="C5496">
            <v>3</v>
          </cell>
          <cell r="D5496">
            <v>9</v>
          </cell>
        </row>
        <row r="5497">
          <cell r="C5497">
            <v>3</v>
          </cell>
          <cell r="D5497">
            <v>11</v>
          </cell>
        </row>
        <row r="5498">
          <cell r="C5498">
            <v>1</v>
          </cell>
          <cell r="D5498">
            <v>2</v>
          </cell>
        </row>
        <row r="5499">
          <cell r="C5499">
            <v>0</v>
          </cell>
          <cell r="D5499">
            <v>0</v>
          </cell>
        </row>
        <row r="5504">
          <cell r="C5504">
            <v>2</v>
          </cell>
          <cell r="D5504">
            <v>9</v>
          </cell>
        </row>
        <row r="5505">
          <cell r="C5505">
            <v>16</v>
          </cell>
          <cell r="D5505">
            <v>10</v>
          </cell>
        </row>
        <row r="5506">
          <cell r="C5506">
            <v>7</v>
          </cell>
          <cell r="D5506">
            <v>13</v>
          </cell>
        </row>
        <row r="5507">
          <cell r="C5507">
            <v>4</v>
          </cell>
          <cell r="D5507">
            <v>7</v>
          </cell>
        </row>
        <row r="5508">
          <cell r="C5508">
            <v>11</v>
          </cell>
          <cell r="D5508">
            <v>2</v>
          </cell>
        </row>
        <row r="5509">
          <cell r="C5509">
            <v>4</v>
          </cell>
          <cell r="D5509">
            <v>7</v>
          </cell>
        </row>
        <row r="5510">
          <cell r="C5510">
            <v>5</v>
          </cell>
          <cell r="D5510">
            <v>6</v>
          </cell>
        </row>
        <row r="5511">
          <cell r="C5511">
            <v>15</v>
          </cell>
          <cell r="D5511">
            <v>13</v>
          </cell>
        </row>
        <row r="5512">
          <cell r="C5512">
            <v>13</v>
          </cell>
          <cell r="D5512">
            <v>6</v>
          </cell>
        </row>
        <row r="5513">
          <cell r="C5513">
            <v>9</v>
          </cell>
          <cell r="D5513">
            <v>9</v>
          </cell>
        </row>
        <row r="5514">
          <cell r="C5514">
            <v>11</v>
          </cell>
          <cell r="D5514">
            <v>9</v>
          </cell>
        </row>
        <row r="5515">
          <cell r="C5515">
            <v>11</v>
          </cell>
          <cell r="D5515">
            <v>7</v>
          </cell>
        </row>
        <row r="5516">
          <cell r="C5516">
            <v>10</v>
          </cell>
          <cell r="D5516">
            <v>7</v>
          </cell>
        </row>
        <row r="5517">
          <cell r="C5517">
            <v>14</v>
          </cell>
          <cell r="D5517">
            <v>17</v>
          </cell>
        </row>
        <row r="5518">
          <cell r="C5518">
            <v>7</v>
          </cell>
          <cell r="D5518">
            <v>3</v>
          </cell>
        </row>
        <row r="5519">
          <cell r="C5519">
            <v>6</v>
          </cell>
          <cell r="D5519">
            <v>7</v>
          </cell>
        </row>
        <row r="5520">
          <cell r="C5520">
            <v>7</v>
          </cell>
          <cell r="D5520">
            <v>10</v>
          </cell>
        </row>
        <row r="5521">
          <cell r="C5521">
            <v>5</v>
          </cell>
          <cell r="D5521">
            <v>5</v>
          </cell>
        </row>
        <row r="5522">
          <cell r="C5522">
            <v>1</v>
          </cell>
          <cell r="D5522">
            <v>3</v>
          </cell>
        </row>
        <row r="5523">
          <cell r="C5523">
            <v>0</v>
          </cell>
          <cell r="D5523">
            <v>3</v>
          </cell>
        </row>
        <row r="5524">
          <cell r="C5524">
            <v>0</v>
          </cell>
          <cell r="D5524">
            <v>0</v>
          </cell>
        </row>
        <row r="5529">
          <cell r="C5529">
            <v>5</v>
          </cell>
          <cell r="D5529">
            <v>4</v>
          </cell>
        </row>
        <row r="5530">
          <cell r="C5530">
            <v>8</v>
          </cell>
          <cell r="D5530">
            <v>11</v>
          </cell>
        </row>
        <row r="5531">
          <cell r="C5531">
            <v>9</v>
          </cell>
          <cell r="D5531">
            <v>9</v>
          </cell>
        </row>
        <row r="5532">
          <cell r="C5532">
            <v>6</v>
          </cell>
          <cell r="D5532">
            <v>4</v>
          </cell>
        </row>
        <row r="5533">
          <cell r="C5533">
            <v>3</v>
          </cell>
          <cell r="D5533">
            <v>4</v>
          </cell>
        </row>
        <row r="5534">
          <cell r="C5534">
            <v>4</v>
          </cell>
          <cell r="D5534">
            <v>8</v>
          </cell>
        </row>
        <row r="5535">
          <cell r="C5535">
            <v>14</v>
          </cell>
          <cell r="D5535">
            <v>13</v>
          </cell>
        </row>
        <row r="5536">
          <cell r="C5536">
            <v>12</v>
          </cell>
          <cell r="D5536">
            <v>11</v>
          </cell>
        </row>
        <row r="5537">
          <cell r="C5537">
            <v>13</v>
          </cell>
          <cell r="D5537">
            <v>7</v>
          </cell>
        </row>
        <row r="5538">
          <cell r="C5538">
            <v>6</v>
          </cell>
          <cell r="D5538">
            <v>4</v>
          </cell>
        </row>
        <row r="5539">
          <cell r="C5539">
            <v>7</v>
          </cell>
          <cell r="D5539">
            <v>7</v>
          </cell>
        </row>
        <row r="5540">
          <cell r="C5540">
            <v>13</v>
          </cell>
          <cell r="D5540">
            <v>12</v>
          </cell>
        </row>
        <row r="5541">
          <cell r="C5541">
            <v>15</v>
          </cell>
          <cell r="D5541">
            <v>18</v>
          </cell>
        </row>
        <row r="5542">
          <cell r="C5542">
            <v>20</v>
          </cell>
          <cell r="D5542">
            <v>19</v>
          </cell>
        </row>
        <row r="5543">
          <cell r="C5543">
            <v>10</v>
          </cell>
          <cell r="D5543">
            <v>8</v>
          </cell>
        </row>
        <row r="5544">
          <cell r="C5544">
            <v>6</v>
          </cell>
          <cell r="D5544">
            <v>12</v>
          </cell>
        </row>
        <row r="5545">
          <cell r="C5545">
            <v>5</v>
          </cell>
          <cell r="D5545">
            <v>7</v>
          </cell>
        </row>
        <row r="5546">
          <cell r="C5546">
            <v>2</v>
          </cell>
          <cell r="D5546">
            <v>13</v>
          </cell>
        </row>
        <row r="5547">
          <cell r="C5547">
            <v>4</v>
          </cell>
          <cell r="D5547">
            <v>7</v>
          </cell>
        </row>
        <row r="5548">
          <cell r="C5548">
            <v>0</v>
          </cell>
          <cell r="D5548">
            <v>0</v>
          </cell>
        </row>
        <row r="5549">
          <cell r="C5549">
            <v>0</v>
          </cell>
          <cell r="D5549">
            <v>0</v>
          </cell>
        </row>
        <row r="5555">
          <cell r="C5555">
            <v>4</v>
          </cell>
          <cell r="D5555">
            <v>2</v>
          </cell>
        </row>
        <row r="5556">
          <cell r="C5556">
            <v>2</v>
          </cell>
          <cell r="D5556">
            <v>3</v>
          </cell>
        </row>
        <row r="5557">
          <cell r="C5557">
            <v>5</v>
          </cell>
          <cell r="D5557">
            <v>3</v>
          </cell>
        </row>
        <row r="5558">
          <cell r="C5558">
            <v>5</v>
          </cell>
          <cell r="D5558">
            <v>6</v>
          </cell>
        </row>
        <row r="5559">
          <cell r="C5559">
            <v>5</v>
          </cell>
          <cell r="D5559">
            <v>5</v>
          </cell>
        </row>
        <row r="5560">
          <cell r="C5560">
            <v>7</v>
          </cell>
          <cell r="D5560">
            <v>7</v>
          </cell>
        </row>
        <row r="5561">
          <cell r="C5561">
            <v>6</v>
          </cell>
          <cell r="D5561">
            <v>6</v>
          </cell>
        </row>
        <row r="5562">
          <cell r="C5562">
            <v>2</v>
          </cell>
          <cell r="D5562">
            <v>4</v>
          </cell>
        </row>
        <row r="5563">
          <cell r="C5563">
            <v>16</v>
          </cell>
          <cell r="D5563">
            <v>6</v>
          </cell>
        </row>
        <row r="5564">
          <cell r="C5564">
            <v>10</v>
          </cell>
          <cell r="D5564">
            <v>10</v>
          </cell>
        </row>
        <row r="5565">
          <cell r="C5565">
            <v>5</v>
          </cell>
          <cell r="D5565">
            <v>5</v>
          </cell>
        </row>
        <row r="5566">
          <cell r="C5566">
            <v>9</v>
          </cell>
          <cell r="D5566">
            <v>10</v>
          </cell>
        </row>
        <row r="5567">
          <cell r="C5567">
            <v>16</v>
          </cell>
          <cell r="D5567">
            <v>10</v>
          </cell>
        </row>
        <row r="5568">
          <cell r="C5568">
            <v>11</v>
          </cell>
          <cell r="D5568">
            <v>14</v>
          </cell>
        </row>
        <row r="5569">
          <cell r="C5569">
            <v>10</v>
          </cell>
          <cell r="D5569">
            <v>15</v>
          </cell>
        </row>
        <row r="5570">
          <cell r="C5570">
            <v>9</v>
          </cell>
          <cell r="D5570">
            <v>8</v>
          </cell>
        </row>
        <row r="5571">
          <cell r="C5571">
            <v>5</v>
          </cell>
          <cell r="D5571">
            <v>16</v>
          </cell>
        </row>
        <row r="5572">
          <cell r="C5572">
            <v>6</v>
          </cell>
          <cell r="D5572">
            <v>6</v>
          </cell>
        </row>
        <row r="5573">
          <cell r="C5573">
            <v>3</v>
          </cell>
          <cell r="D5573">
            <v>7</v>
          </cell>
        </row>
        <row r="5574">
          <cell r="C5574">
            <v>0</v>
          </cell>
          <cell r="D5574">
            <v>3</v>
          </cell>
        </row>
        <row r="5575">
          <cell r="C5575">
            <v>0</v>
          </cell>
          <cell r="D5575">
            <v>0</v>
          </cell>
        </row>
        <row r="5580">
          <cell r="C5580">
            <v>1</v>
          </cell>
          <cell r="D5580">
            <v>0</v>
          </cell>
        </row>
        <row r="5581">
          <cell r="C5581">
            <v>2</v>
          </cell>
          <cell r="D5581">
            <v>3</v>
          </cell>
        </row>
        <row r="5582">
          <cell r="C5582">
            <v>2</v>
          </cell>
          <cell r="D5582">
            <v>2</v>
          </cell>
        </row>
        <row r="5583">
          <cell r="C5583">
            <v>3</v>
          </cell>
          <cell r="D5583">
            <v>0</v>
          </cell>
        </row>
        <row r="5584">
          <cell r="C5584">
            <v>2</v>
          </cell>
          <cell r="D5584">
            <v>2</v>
          </cell>
        </row>
        <row r="5585">
          <cell r="C5585">
            <v>1</v>
          </cell>
          <cell r="D5585">
            <v>1</v>
          </cell>
        </row>
        <row r="5586">
          <cell r="C5586">
            <v>5</v>
          </cell>
          <cell r="D5586">
            <v>1</v>
          </cell>
        </row>
        <row r="5587">
          <cell r="C5587">
            <v>1</v>
          </cell>
          <cell r="D5587">
            <v>4</v>
          </cell>
        </row>
        <row r="5588">
          <cell r="C5588">
            <v>2</v>
          </cell>
          <cell r="D5588">
            <v>1</v>
          </cell>
        </row>
        <row r="5589">
          <cell r="C5589">
            <v>3</v>
          </cell>
          <cell r="D5589">
            <v>2</v>
          </cell>
        </row>
        <row r="5590">
          <cell r="C5590">
            <v>2</v>
          </cell>
          <cell r="D5590">
            <v>2</v>
          </cell>
        </row>
        <row r="5591">
          <cell r="C5591">
            <v>3</v>
          </cell>
          <cell r="D5591">
            <v>1</v>
          </cell>
        </row>
        <row r="5592">
          <cell r="C5592">
            <v>2</v>
          </cell>
          <cell r="D5592">
            <v>7</v>
          </cell>
        </row>
        <row r="5593">
          <cell r="C5593">
            <v>8</v>
          </cell>
          <cell r="D5593">
            <v>6</v>
          </cell>
        </row>
        <row r="5594">
          <cell r="C5594">
            <v>4</v>
          </cell>
          <cell r="D5594">
            <v>4</v>
          </cell>
        </row>
        <row r="5595">
          <cell r="C5595">
            <v>2</v>
          </cell>
          <cell r="D5595">
            <v>2</v>
          </cell>
        </row>
        <row r="5596">
          <cell r="C5596">
            <v>1</v>
          </cell>
          <cell r="D5596">
            <v>1</v>
          </cell>
        </row>
        <row r="5597">
          <cell r="C5597">
            <v>0</v>
          </cell>
          <cell r="D5597">
            <v>0</v>
          </cell>
        </row>
        <row r="5598">
          <cell r="C5598">
            <v>0</v>
          </cell>
          <cell r="D5598">
            <v>3</v>
          </cell>
        </row>
        <row r="5599">
          <cell r="C5599">
            <v>0</v>
          </cell>
          <cell r="D5599">
            <v>2</v>
          </cell>
        </row>
        <row r="5600">
          <cell r="C5600">
            <v>0</v>
          </cell>
          <cell r="D5600">
            <v>0</v>
          </cell>
        </row>
        <row r="5605">
          <cell r="C5605">
            <v>0</v>
          </cell>
          <cell r="D5605">
            <v>0</v>
          </cell>
        </row>
        <row r="5606">
          <cell r="C5606">
            <v>1</v>
          </cell>
          <cell r="D5606">
            <v>3</v>
          </cell>
        </row>
        <row r="5607">
          <cell r="C5607">
            <v>3</v>
          </cell>
          <cell r="D5607">
            <v>2</v>
          </cell>
        </row>
        <row r="5608">
          <cell r="C5608">
            <v>2</v>
          </cell>
          <cell r="D5608">
            <v>1</v>
          </cell>
        </row>
        <row r="5609">
          <cell r="C5609">
            <v>1</v>
          </cell>
          <cell r="D5609">
            <v>4</v>
          </cell>
        </row>
        <row r="5610">
          <cell r="C5610">
            <v>5</v>
          </cell>
          <cell r="D5610">
            <v>2</v>
          </cell>
        </row>
        <row r="5611">
          <cell r="C5611">
            <v>2</v>
          </cell>
          <cell r="D5611">
            <v>0</v>
          </cell>
        </row>
        <row r="5612">
          <cell r="C5612">
            <v>4</v>
          </cell>
          <cell r="D5612">
            <v>4</v>
          </cell>
        </row>
        <row r="5613">
          <cell r="C5613">
            <v>4</v>
          </cell>
          <cell r="D5613">
            <v>4</v>
          </cell>
        </row>
        <row r="5614">
          <cell r="C5614">
            <v>2</v>
          </cell>
          <cell r="D5614">
            <v>5</v>
          </cell>
        </row>
        <row r="5615">
          <cell r="C5615">
            <v>2</v>
          </cell>
          <cell r="D5615">
            <v>2</v>
          </cell>
        </row>
        <row r="5616">
          <cell r="C5616">
            <v>4</v>
          </cell>
          <cell r="D5616">
            <v>4</v>
          </cell>
        </row>
        <row r="5617">
          <cell r="C5617">
            <v>4</v>
          </cell>
          <cell r="D5617">
            <v>8</v>
          </cell>
        </row>
        <row r="5618">
          <cell r="C5618">
            <v>7</v>
          </cell>
          <cell r="D5618">
            <v>4</v>
          </cell>
        </row>
        <row r="5619">
          <cell r="C5619">
            <v>4</v>
          </cell>
          <cell r="D5619">
            <v>3</v>
          </cell>
        </row>
        <row r="5620">
          <cell r="C5620">
            <v>2</v>
          </cell>
          <cell r="D5620">
            <v>4</v>
          </cell>
        </row>
        <row r="5621">
          <cell r="C5621">
            <v>1</v>
          </cell>
          <cell r="D5621">
            <v>2</v>
          </cell>
        </row>
        <row r="5622">
          <cell r="C5622">
            <v>0</v>
          </cell>
          <cell r="D5622">
            <v>2</v>
          </cell>
        </row>
        <row r="5623">
          <cell r="C5623">
            <v>1</v>
          </cell>
          <cell r="D5623">
            <v>2</v>
          </cell>
        </row>
        <row r="5624">
          <cell r="C5624">
            <v>0</v>
          </cell>
          <cell r="D5624">
            <v>1</v>
          </cell>
        </row>
        <row r="5625">
          <cell r="C5625">
            <v>0</v>
          </cell>
          <cell r="D5625">
            <v>0</v>
          </cell>
        </row>
        <row r="5630">
          <cell r="C5630">
            <v>2</v>
          </cell>
          <cell r="D5630">
            <v>2</v>
          </cell>
        </row>
        <row r="5631">
          <cell r="C5631">
            <v>3</v>
          </cell>
          <cell r="D5631">
            <v>3</v>
          </cell>
        </row>
        <row r="5632">
          <cell r="C5632">
            <v>3</v>
          </cell>
          <cell r="D5632">
            <v>5</v>
          </cell>
        </row>
        <row r="5633">
          <cell r="C5633">
            <v>1</v>
          </cell>
          <cell r="D5633">
            <v>5</v>
          </cell>
        </row>
        <row r="5634">
          <cell r="C5634">
            <v>7</v>
          </cell>
          <cell r="D5634">
            <v>1</v>
          </cell>
        </row>
        <row r="5635">
          <cell r="C5635">
            <v>2</v>
          </cell>
          <cell r="D5635">
            <v>1</v>
          </cell>
        </row>
        <row r="5636">
          <cell r="C5636">
            <v>6</v>
          </cell>
          <cell r="D5636">
            <v>6</v>
          </cell>
        </row>
        <row r="5637">
          <cell r="C5637">
            <v>3</v>
          </cell>
          <cell r="D5637">
            <v>4</v>
          </cell>
        </row>
        <row r="5638">
          <cell r="C5638">
            <v>7</v>
          </cell>
          <cell r="D5638">
            <v>6</v>
          </cell>
        </row>
        <row r="5639">
          <cell r="C5639">
            <v>4</v>
          </cell>
          <cell r="D5639">
            <v>8</v>
          </cell>
        </row>
        <row r="5640">
          <cell r="C5640">
            <v>5</v>
          </cell>
          <cell r="D5640">
            <v>2</v>
          </cell>
        </row>
        <row r="5641">
          <cell r="C5641">
            <v>6</v>
          </cell>
          <cell r="D5641">
            <v>7</v>
          </cell>
        </row>
        <row r="5642">
          <cell r="C5642">
            <v>8</v>
          </cell>
          <cell r="D5642">
            <v>6</v>
          </cell>
        </row>
        <row r="5643">
          <cell r="C5643">
            <v>8</v>
          </cell>
          <cell r="D5643">
            <v>7</v>
          </cell>
        </row>
        <row r="5644">
          <cell r="C5644">
            <v>5</v>
          </cell>
          <cell r="D5644">
            <v>3</v>
          </cell>
        </row>
        <row r="5645">
          <cell r="C5645">
            <v>1</v>
          </cell>
          <cell r="D5645">
            <v>4</v>
          </cell>
        </row>
        <row r="5646">
          <cell r="C5646">
            <v>7</v>
          </cell>
          <cell r="D5646">
            <v>6</v>
          </cell>
        </row>
        <row r="5647">
          <cell r="C5647">
            <v>1</v>
          </cell>
          <cell r="D5647">
            <v>6</v>
          </cell>
        </row>
        <row r="5648">
          <cell r="C5648">
            <v>0</v>
          </cell>
          <cell r="D5648">
            <v>4</v>
          </cell>
        </row>
        <row r="5649">
          <cell r="C5649">
            <v>0</v>
          </cell>
          <cell r="D5649">
            <v>1</v>
          </cell>
        </row>
        <row r="5650">
          <cell r="C5650">
            <v>0</v>
          </cell>
          <cell r="D5650">
            <v>0</v>
          </cell>
        </row>
        <row r="5656">
          <cell r="C5656">
            <v>0</v>
          </cell>
          <cell r="D5656">
            <v>3</v>
          </cell>
        </row>
        <row r="5657">
          <cell r="C5657">
            <v>5</v>
          </cell>
          <cell r="D5657">
            <v>2</v>
          </cell>
        </row>
        <row r="5658">
          <cell r="C5658">
            <v>0</v>
          </cell>
          <cell r="D5658">
            <v>2</v>
          </cell>
        </row>
        <row r="5659">
          <cell r="C5659">
            <v>2</v>
          </cell>
          <cell r="D5659">
            <v>1</v>
          </cell>
        </row>
        <row r="5660">
          <cell r="C5660">
            <v>5</v>
          </cell>
          <cell r="D5660">
            <v>1</v>
          </cell>
        </row>
        <row r="5661">
          <cell r="C5661">
            <v>2</v>
          </cell>
          <cell r="D5661">
            <v>1</v>
          </cell>
        </row>
        <row r="5662">
          <cell r="C5662">
            <v>1</v>
          </cell>
          <cell r="D5662">
            <v>2</v>
          </cell>
        </row>
        <row r="5663">
          <cell r="C5663">
            <v>4</v>
          </cell>
          <cell r="D5663">
            <v>4</v>
          </cell>
        </row>
        <row r="5664">
          <cell r="C5664">
            <v>3</v>
          </cell>
          <cell r="D5664">
            <v>4</v>
          </cell>
        </row>
        <row r="5665">
          <cell r="C5665">
            <v>0</v>
          </cell>
          <cell r="D5665">
            <v>0</v>
          </cell>
        </row>
        <row r="5666">
          <cell r="C5666">
            <v>1</v>
          </cell>
          <cell r="D5666">
            <v>2</v>
          </cell>
        </row>
        <row r="5667">
          <cell r="C5667">
            <v>2</v>
          </cell>
          <cell r="D5667">
            <v>1</v>
          </cell>
        </row>
        <row r="5668">
          <cell r="C5668">
            <v>3</v>
          </cell>
          <cell r="D5668">
            <v>6</v>
          </cell>
        </row>
        <row r="5669">
          <cell r="C5669">
            <v>8</v>
          </cell>
          <cell r="D5669">
            <v>5</v>
          </cell>
        </row>
        <row r="5670">
          <cell r="C5670">
            <v>1</v>
          </cell>
          <cell r="D5670">
            <v>0</v>
          </cell>
        </row>
        <row r="5671">
          <cell r="C5671">
            <v>0</v>
          </cell>
          <cell r="D5671">
            <v>1</v>
          </cell>
        </row>
        <row r="5672">
          <cell r="C5672">
            <v>2</v>
          </cell>
          <cell r="D5672">
            <v>0</v>
          </cell>
        </row>
        <row r="5673">
          <cell r="C5673">
            <v>1</v>
          </cell>
          <cell r="D5673">
            <v>5</v>
          </cell>
        </row>
        <row r="5674">
          <cell r="C5674">
            <v>2</v>
          </cell>
          <cell r="D5674">
            <v>5</v>
          </cell>
        </row>
        <row r="5675">
          <cell r="C5675">
            <v>0</v>
          </cell>
          <cell r="D5675">
            <v>1</v>
          </cell>
        </row>
        <row r="5676">
          <cell r="C5676">
            <v>0</v>
          </cell>
          <cell r="D5676">
            <v>0</v>
          </cell>
        </row>
        <row r="5682">
          <cell r="C5682">
            <v>0</v>
          </cell>
          <cell r="D5682">
            <v>0</v>
          </cell>
        </row>
        <row r="5683">
          <cell r="C5683">
            <v>1</v>
          </cell>
          <cell r="D5683">
            <v>0</v>
          </cell>
        </row>
        <row r="5684">
          <cell r="C5684">
            <v>0</v>
          </cell>
          <cell r="D5684">
            <v>1</v>
          </cell>
        </row>
        <row r="5685">
          <cell r="C5685">
            <v>1</v>
          </cell>
          <cell r="D5685">
            <v>2</v>
          </cell>
        </row>
        <row r="5686">
          <cell r="C5686">
            <v>1</v>
          </cell>
          <cell r="D5686">
            <v>2</v>
          </cell>
        </row>
        <row r="5687">
          <cell r="C5687">
            <v>1</v>
          </cell>
          <cell r="D5687">
            <v>2</v>
          </cell>
        </row>
        <row r="5688">
          <cell r="C5688">
            <v>1</v>
          </cell>
          <cell r="D5688">
            <v>0</v>
          </cell>
        </row>
        <row r="5689">
          <cell r="C5689">
            <v>2</v>
          </cell>
          <cell r="D5689">
            <v>0</v>
          </cell>
        </row>
        <row r="5690">
          <cell r="C5690">
            <v>1</v>
          </cell>
          <cell r="D5690">
            <v>1</v>
          </cell>
        </row>
        <row r="5691">
          <cell r="C5691">
            <v>4</v>
          </cell>
          <cell r="D5691">
            <v>5</v>
          </cell>
        </row>
        <row r="5692">
          <cell r="C5692">
            <v>1</v>
          </cell>
          <cell r="D5692">
            <v>3</v>
          </cell>
        </row>
        <row r="5693">
          <cell r="C5693">
            <v>1</v>
          </cell>
          <cell r="D5693">
            <v>0</v>
          </cell>
        </row>
        <row r="5694">
          <cell r="C5694">
            <v>1</v>
          </cell>
          <cell r="D5694">
            <v>0</v>
          </cell>
        </row>
        <row r="5695">
          <cell r="C5695">
            <v>0</v>
          </cell>
          <cell r="D5695">
            <v>3</v>
          </cell>
        </row>
        <row r="5696">
          <cell r="C5696">
            <v>3</v>
          </cell>
          <cell r="D5696">
            <v>4</v>
          </cell>
        </row>
        <row r="5697">
          <cell r="C5697">
            <v>1</v>
          </cell>
          <cell r="D5697">
            <v>0</v>
          </cell>
        </row>
        <row r="5698">
          <cell r="C5698">
            <v>0</v>
          </cell>
          <cell r="D5698">
            <v>0</v>
          </cell>
        </row>
        <row r="5699">
          <cell r="C5699">
            <v>0</v>
          </cell>
          <cell r="D5699">
            <v>0</v>
          </cell>
        </row>
        <row r="5700">
          <cell r="C5700">
            <v>0</v>
          </cell>
          <cell r="D5700">
            <v>0</v>
          </cell>
        </row>
        <row r="5701">
          <cell r="C5701">
            <v>0</v>
          </cell>
          <cell r="D5701">
            <v>0</v>
          </cell>
        </row>
        <row r="5702">
          <cell r="C5702">
            <v>0</v>
          </cell>
          <cell r="D5702">
            <v>0</v>
          </cell>
        </row>
        <row r="5707">
          <cell r="C5707">
            <v>5</v>
          </cell>
          <cell r="D5707">
            <v>0</v>
          </cell>
        </row>
        <row r="5708">
          <cell r="C5708">
            <v>4</v>
          </cell>
          <cell r="D5708">
            <v>4</v>
          </cell>
        </row>
        <row r="5709">
          <cell r="C5709">
            <v>6</v>
          </cell>
          <cell r="D5709">
            <v>5</v>
          </cell>
        </row>
        <row r="5710">
          <cell r="C5710">
            <v>8</v>
          </cell>
          <cell r="D5710">
            <v>7</v>
          </cell>
        </row>
        <row r="5711">
          <cell r="C5711">
            <v>2</v>
          </cell>
          <cell r="D5711">
            <v>3</v>
          </cell>
        </row>
        <row r="5712">
          <cell r="C5712">
            <v>1</v>
          </cell>
          <cell r="D5712">
            <v>1</v>
          </cell>
        </row>
        <row r="5713">
          <cell r="C5713">
            <v>2</v>
          </cell>
          <cell r="D5713">
            <v>4</v>
          </cell>
        </row>
        <row r="5714">
          <cell r="C5714">
            <v>4</v>
          </cell>
          <cell r="D5714">
            <v>3</v>
          </cell>
        </row>
        <row r="5715">
          <cell r="C5715">
            <v>13</v>
          </cell>
          <cell r="D5715">
            <v>11</v>
          </cell>
        </row>
        <row r="5716">
          <cell r="C5716">
            <v>10</v>
          </cell>
          <cell r="D5716">
            <v>6</v>
          </cell>
        </row>
        <row r="5717">
          <cell r="C5717">
            <v>2</v>
          </cell>
          <cell r="D5717">
            <v>9</v>
          </cell>
        </row>
        <row r="5718">
          <cell r="C5718">
            <v>7</v>
          </cell>
          <cell r="D5718">
            <v>4</v>
          </cell>
        </row>
        <row r="5719">
          <cell r="C5719">
            <v>4</v>
          </cell>
          <cell r="D5719">
            <v>5</v>
          </cell>
        </row>
        <row r="5720">
          <cell r="C5720">
            <v>3</v>
          </cell>
          <cell r="D5720">
            <v>3</v>
          </cell>
        </row>
        <row r="5721">
          <cell r="C5721">
            <v>7</v>
          </cell>
          <cell r="D5721">
            <v>10</v>
          </cell>
        </row>
        <row r="5722">
          <cell r="C5722">
            <v>4</v>
          </cell>
          <cell r="D5722">
            <v>2</v>
          </cell>
        </row>
        <row r="5723">
          <cell r="C5723">
            <v>2</v>
          </cell>
          <cell r="D5723">
            <v>7</v>
          </cell>
        </row>
        <row r="5724">
          <cell r="C5724">
            <v>1</v>
          </cell>
          <cell r="D5724">
            <v>1</v>
          </cell>
        </row>
        <row r="5725">
          <cell r="C5725">
            <v>0</v>
          </cell>
          <cell r="D5725">
            <v>1</v>
          </cell>
        </row>
        <row r="5726">
          <cell r="C5726">
            <v>0</v>
          </cell>
          <cell r="D5726">
            <v>0</v>
          </cell>
        </row>
        <row r="5727">
          <cell r="C5727">
            <v>0</v>
          </cell>
          <cell r="D5727">
            <v>0</v>
          </cell>
        </row>
        <row r="5732">
          <cell r="C5732">
            <v>19</v>
          </cell>
          <cell r="D5732">
            <v>11</v>
          </cell>
        </row>
        <row r="5733">
          <cell r="C5733">
            <v>27</v>
          </cell>
          <cell r="D5733">
            <v>11</v>
          </cell>
        </row>
        <row r="5734">
          <cell r="C5734">
            <v>11</v>
          </cell>
          <cell r="D5734">
            <v>18</v>
          </cell>
        </row>
        <row r="5735">
          <cell r="C5735">
            <v>13</v>
          </cell>
          <cell r="D5735">
            <v>19</v>
          </cell>
        </row>
        <row r="5736">
          <cell r="C5736">
            <v>4</v>
          </cell>
          <cell r="D5736">
            <v>6</v>
          </cell>
        </row>
        <row r="5737">
          <cell r="C5737">
            <v>12</v>
          </cell>
          <cell r="D5737">
            <v>8</v>
          </cell>
        </row>
        <row r="5738">
          <cell r="C5738">
            <v>13</v>
          </cell>
          <cell r="D5738">
            <v>14</v>
          </cell>
        </row>
        <row r="5739">
          <cell r="C5739">
            <v>24</v>
          </cell>
          <cell r="D5739">
            <v>27</v>
          </cell>
        </row>
        <row r="5740">
          <cell r="C5740">
            <v>21</v>
          </cell>
          <cell r="D5740">
            <v>18</v>
          </cell>
        </row>
        <row r="5741">
          <cell r="C5741">
            <v>18</v>
          </cell>
          <cell r="D5741">
            <v>22</v>
          </cell>
        </row>
        <row r="5742">
          <cell r="C5742">
            <v>17</v>
          </cell>
          <cell r="D5742">
            <v>15</v>
          </cell>
        </row>
        <row r="5743">
          <cell r="C5743">
            <v>11</v>
          </cell>
          <cell r="D5743">
            <v>10</v>
          </cell>
        </row>
        <row r="5744">
          <cell r="C5744">
            <v>17</v>
          </cell>
          <cell r="D5744">
            <v>25</v>
          </cell>
        </row>
        <row r="5745">
          <cell r="C5745">
            <v>26</v>
          </cell>
          <cell r="D5745">
            <v>24</v>
          </cell>
        </row>
        <row r="5746">
          <cell r="C5746">
            <v>24</v>
          </cell>
          <cell r="D5746">
            <v>13</v>
          </cell>
        </row>
        <row r="5747">
          <cell r="C5747">
            <v>4</v>
          </cell>
          <cell r="D5747">
            <v>5</v>
          </cell>
        </row>
        <row r="5748">
          <cell r="C5748">
            <v>1</v>
          </cell>
          <cell r="D5748">
            <v>6</v>
          </cell>
        </row>
        <row r="5749">
          <cell r="C5749">
            <v>4</v>
          </cell>
          <cell r="D5749">
            <v>5</v>
          </cell>
        </row>
        <row r="5750">
          <cell r="C5750">
            <v>2</v>
          </cell>
          <cell r="D5750">
            <v>3</v>
          </cell>
        </row>
        <row r="5751">
          <cell r="C5751">
            <v>1</v>
          </cell>
          <cell r="D5751">
            <v>1</v>
          </cell>
        </row>
        <row r="5752">
          <cell r="C5752">
            <v>0</v>
          </cell>
          <cell r="D5752">
            <v>0</v>
          </cell>
        </row>
        <row r="5757">
          <cell r="C5757">
            <v>10</v>
          </cell>
          <cell r="D5757">
            <v>15</v>
          </cell>
        </row>
        <row r="5758">
          <cell r="C5758">
            <v>14</v>
          </cell>
          <cell r="D5758">
            <v>10</v>
          </cell>
        </row>
        <row r="5759">
          <cell r="C5759">
            <v>14</v>
          </cell>
          <cell r="D5759">
            <v>11</v>
          </cell>
        </row>
        <row r="5760">
          <cell r="C5760">
            <v>20</v>
          </cell>
          <cell r="D5760">
            <v>20</v>
          </cell>
        </row>
        <row r="5761">
          <cell r="C5761">
            <v>16</v>
          </cell>
          <cell r="D5761">
            <v>21</v>
          </cell>
        </row>
        <row r="5762">
          <cell r="C5762">
            <v>15</v>
          </cell>
          <cell r="D5762">
            <v>14</v>
          </cell>
        </row>
        <row r="5763">
          <cell r="C5763">
            <v>22</v>
          </cell>
          <cell r="D5763">
            <v>16</v>
          </cell>
        </row>
        <row r="5764">
          <cell r="C5764">
            <v>22</v>
          </cell>
          <cell r="D5764">
            <v>16</v>
          </cell>
        </row>
        <row r="5765">
          <cell r="C5765">
            <v>31</v>
          </cell>
          <cell r="D5765">
            <v>23</v>
          </cell>
        </row>
        <row r="5766">
          <cell r="C5766">
            <v>24</v>
          </cell>
          <cell r="D5766">
            <v>23</v>
          </cell>
        </row>
        <row r="5767">
          <cell r="C5767">
            <v>19</v>
          </cell>
          <cell r="D5767">
            <v>18</v>
          </cell>
        </row>
        <row r="5768">
          <cell r="C5768">
            <v>24</v>
          </cell>
          <cell r="D5768">
            <v>24</v>
          </cell>
        </row>
        <row r="5769">
          <cell r="C5769">
            <v>19</v>
          </cell>
          <cell r="D5769">
            <v>13</v>
          </cell>
        </row>
        <row r="5770">
          <cell r="C5770">
            <v>31</v>
          </cell>
          <cell r="D5770">
            <v>23</v>
          </cell>
        </row>
        <row r="5771">
          <cell r="C5771">
            <v>17</v>
          </cell>
          <cell r="D5771">
            <v>27</v>
          </cell>
        </row>
        <row r="5772">
          <cell r="C5772">
            <v>17</v>
          </cell>
          <cell r="D5772">
            <v>21</v>
          </cell>
        </row>
        <row r="5773">
          <cell r="C5773">
            <v>11</v>
          </cell>
          <cell r="D5773">
            <v>17</v>
          </cell>
        </row>
        <row r="5774">
          <cell r="C5774">
            <v>12</v>
          </cell>
          <cell r="D5774">
            <v>21</v>
          </cell>
        </row>
        <row r="5775">
          <cell r="C5775">
            <v>2</v>
          </cell>
          <cell r="D5775">
            <v>4</v>
          </cell>
        </row>
        <row r="5776">
          <cell r="C5776">
            <v>1</v>
          </cell>
          <cell r="D5776">
            <v>4</v>
          </cell>
        </row>
        <row r="5777">
          <cell r="C5777">
            <v>1</v>
          </cell>
          <cell r="D5777">
            <v>0</v>
          </cell>
        </row>
        <row r="5782">
          <cell r="C5782">
            <v>10</v>
          </cell>
          <cell r="D5782">
            <v>18</v>
          </cell>
        </row>
        <row r="5783">
          <cell r="C5783">
            <v>18</v>
          </cell>
          <cell r="D5783">
            <v>17</v>
          </cell>
        </row>
        <row r="5784">
          <cell r="C5784">
            <v>21</v>
          </cell>
          <cell r="D5784">
            <v>20</v>
          </cell>
        </row>
        <row r="5785">
          <cell r="C5785">
            <v>20</v>
          </cell>
          <cell r="D5785">
            <v>23</v>
          </cell>
        </row>
        <row r="5786">
          <cell r="C5786">
            <v>24</v>
          </cell>
          <cell r="D5786">
            <v>19</v>
          </cell>
        </row>
        <row r="5787">
          <cell r="C5787">
            <v>39</v>
          </cell>
          <cell r="D5787">
            <v>13</v>
          </cell>
        </row>
        <row r="5788">
          <cell r="C5788">
            <v>32</v>
          </cell>
          <cell r="D5788">
            <v>24</v>
          </cell>
        </row>
        <row r="5789">
          <cell r="C5789">
            <v>45</v>
          </cell>
          <cell r="D5789">
            <v>32</v>
          </cell>
        </row>
        <row r="5790">
          <cell r="C5790">
            <v>40</v>
          </cell>
          <cell r="D5790">
            <v>35</v>
          </cell>
        </row>
        <row r="5791">
          <cell r="C5791">
            <v>24</v>
          </cell>
          <cell r="D5791">
            <v>21</v>
          </cell>
        </row>
        <row r="5792">
          <cell r="C5792">
            <v>26</v>
          </cell>
          <cell r="D5792">
            <v>22</v>
          </cell>
        </row>
        <row r="5793">
          <cell r="C5793">
            <v>23</v>
          </cell>
          <cell r="D5793">
            <v>30</v>
          </cell>
        </row>
        <row r="5794">
          <cell r="C5794">
            <v>45</v>
          </cell>
          <cell r="D5794">
            <v>47</v>
          </cell>
        </row>
        <row r="5795">
          <cell r="C5795">
            <v>49</v>
          </cell>
          <cell r="D5795">
            <v>38</v>
          </cell>
        </row>
        <row r="5796">
          <cell r="C5796">
            <v>40</v>
          </cell>
          <cell r="D5796">
            <v>31</v>
          </cell>
        </row>
        <row r="5797">
          <cell r="C5797">
            <v>19</v>
          </cell>
          <cell r="D5797">
            <v>28</v>
          </cell>
        </row>
        <row r="5798">
          <cell r="C5798">
            <v>17</v>
          </cell>
          <cell r="D5798">
            <v>21</v>
          </cell>
        </row>
        <row r="5799">
          <cell r="C5799">
            <v>10</v>
          </cell>
          <cell r="D5799">
            <v>22</v>
          </cell>
        </row>
        <row r="5800">
          <cell r="C5800">
            <v>3</v>
          </cell>
          <cell r="D5800">
            <v>14</v>
          </cell>
        </row>
        <row r="5801">
          <cell r="C5801">
            <v>1</v>
          </cell>
          <cell r="D5801">
            <v>6</v>
          </cell>
        </row>
        <row r="5802">
          <cell r="C5802">
            <v>0</v>
          </cell>
          <cell r="D5802">
            <v>0</v>
          </cell>
        </row>
        <row r="5807">
          <cell r="C5807">
            <v>36</v>
          </cell>
          <cell r="D5807">
            <v>34</v>
          </cell>
        </row>
        <row r="5808">
          <cell r="C5808">
            <v>18</v>
          </cell>
          <cell r="D5808">
            <v>29</v>
          </cell>
        </row>
        <row r="5809">
          <cell r="C5809">
            <v>16</v>
          </cell>
          <cell r="D5809">
            <v>13</v>
          </cell>
        </row>
        <row r="5810">
          <cell r="C5810">
            <v>5</v>
          </cell>
          <cell r="D5810">
            <v>4</v>
          </cell>
        </row>
        <row r="5811">
          <cell r="C5811">
            <v>2</v>
          </cell>
          <cell r="D5811">
            <v>4</v>
          </cell>
        </row>
        <row r="5812">
          <cell r="C5812">
            <v>9</v>
          </cell>
          <cell r="D5812">
            <v>14</v>
          </cell>
        </row>
        <row r="5813">
          <cell r="C5813">
            <v>28</v>
          </cell>
          <cell r="D5813">
            <v>24</v>
          </cell>
        </row>
        <row r="5814">
          <cell r="C5814">
            <v>27</v>
          </cell>
          <cell r="D5814">
            <v>26</v>
          </cell>
        </row>
        <row r="5815">
          <cell r="C5815">
            <v>22</v>
          </cell>
          <cell r="D5815">
            <v>21</v>
          </cell>
        </row>
        <row r="5816">
          <cell r="C5816">
            <v>15</v>
          </cell>
          <cell r="D5816">
            <v>7</v>
          </cell>
        </row>
        <row r="5817">
          <cell r="C5817">
            <v>6</v>
          </cell>
          <cell r="D5817">
            <v>6</v>
          </cell>
        </row>
        <row r="5818">
          <cell r="C5818">
            <v>1</v>
          </cell>
          <cell r="D5818">
            <v>3</v>
          </cell>
        </row>
        <row r="5819">
          <cell r="C5819">
            <v>4</v>
          </cell>
          <cell r="D5819">
            <v>3</v>
          </cell>
        </row>
        <row r="5820">
          <cell r="C5820">
            <v>2</v>
          </cell>
          <cell r="D5820">
            <v>3</v>
          </cell>
        </row>
        <row r="5821">
          <cell r="C5821">
            <v>1</v>
          </cell>
          <cell r="D5821">
            <v>2</v>
          </cell>
        </row>
        <row r="5822">
          <cell r="C5822">
            <v>2</v>
          </cell>
          <cell r="D5822">
            <v>0</v>
          </cell>
        </row>
        <row r="5823">
          <cell r="C5823">
            <v>0</v>
          </cell>
          <cell r="D5823">
            <v>1</v>
          </cell>
        </row>
        <row r="5824">
          <cell r="C5824">
            <v>1</v>
          </cell>
          <cell r="D5824">
            <v>0</v>
          </cell>
        </row>
        <row r="5825">
          <cell r="C5825">
            <v>0</v>
          </cell>
          <cell r="D5825">
            <v>0</v>
          </cell>
        </row>
        <row r="5826">
          <cell r="C5826">
            <v>0</v>
          </cell>
          <cell r="D5826">
            <v>0</v>
          </cell>
        </row>
        <row r="5827">
          <cell r="C5827">
            <v>0</v>
          </cell>
          <cell r="D5827">
            <v>0</v>
          </cell>
        </row>
        <row r="5832">
          <cell r="C5832">
            <v>52</v>
          </cell>
          <cell r="D5832">
            <v>52</v>
          </cell>
        </row>
        <row r="5833">
          <cell r="C5833">
            <v>23</v>
          </cell>
          <cell r="D5833">
            <v>17</v>
          </cell>
        </row>
        <row r="5834">
          <cell r="C5834">
            <v>1</v>
          </cell>
          <cell r="D5834">
            <v>4</v>
          </cell>
        </row>
        <row r="5835">
          <cell r="C5835">
            <v>1</v>
          </cell>
          <cell r="D5835">
            <v>2</v>
          </cell>
        </row>
        <row r="5836">
          <cell r="C5836">
            <v>4</v>
          </cell>
          <cell r="D5836">
            <v>6</v>
          </cell>
        </row>
        <row r="5837">
          <cell r="C5837">
            <v>10</v>
          </cell>
          <cell r="D5837">
            <v>17</v>
          </cell>
        </row>
        <row r="5838">
          <cell r="C5838">
            <v>49</v>
          </cell>
          <cell r="D5838">
            <v>47</v>
          </cell>
        </row>
        <row r="5839">
          <cell r="C5839">
            <v>24</v>
          </cell>
          <cell r="D5839">
            <v>28</v>
          </cell>
        </row>
        <row r="5840">
          <cell r="C5840">
            <v>17</v>
          </cell>
          <cell r="D5840">
            <v>12</v>
          </cell>
        </row>
        <row r="5841">
          <cell r="C5841">
            <v>9</v>
          </cell>
          <cell r="D5841">
            <v>8</v>
          </cell>
        </row>
        <row r="5842">
          <cell r="C5842">
            <v>4</v>
          </cell>
          <cell r="D5842">
            <v>1</v>
          </cell>
        </row>
        <row r="5843">
          <cell r="C5843">
            <v>2</v>
          </cell>
          <cell r="D5843">
            <v>0</v>
          </cell>
        </row>
        <row r="5844">
          <cell r="C5844">
            <v>1</v>
          </cell>
          <cell r="D5844">
            <v>2</v>
          </cell>
        </row>
        <row r="5845">
          <cell r="C5845">
            <v>1</v>
          </cell>
          <cell r="D5845">
            <v>3</v>
          </cell>
        </row>
        <row r="5846">
          <cell r="C5846">
            <v>3</v>
          </cell>
          <cell r="D5846">
            <v>0</v>
          </cell>
        </row>
        <row r="5847">
          <cell r="C5847">
            <v>0</v>
          </cell>
          <cell r="D5847">
            <v>1</v>
          </cell>
        </row>
        <row r="5848">
          <cell r="C5848">
            <v>0</v>
          </cell>
          <cell r="D5848">
            <v>1</v>
          </cell>
        </row>
        <row r="5849">
          <cell r="C5849">
            <v>0</v>
          </cell>
          <cell r="D5849">
            <v>0</v>
          </cell>
        </row>
        <row r="5850">
          <cell r="C5850">
            <v>0</v>
          </cell>
          <cell r="D5850">
            <v>0</v>
          </cell>
        </row>
        <row r="5851">
          <cell r="C5851">
            <v>0</v>
          </cell>
          <cell r="D5851">
            <v>0</v>
          </cell>
        </row>
        <row r="5852">
          <cell r="C5852">
            <v>0</v>
          </cell>
          <cell r="D5852">
            <v>0</v>
          </cell>
        </row>
      </sheetData>
      <sheetData sheetId="2">
        <row r="6">
          <cell r="E6">
            <v>119</v>
          </cell>
        </row>
        <row r="7">
          <cell r="E7">
            <v>71</v>
          </cell>
        </row>
        <row r="8">
          <cell r="E8">
            <v>74</v>
          </cell>
        </row>
        <row r="9">
          <cell r="E9">
            <v>68</v>
          </cell>
        </row>
        <row r="10">
          <cell r="E10">
            <v>158</v>
          </cell>
        </row>
        <row r="11">
          <cell r="E11">
            <v>33</v>
          </cell>
        </row>
        <row r="12">
          <cell r="E12">
            <v>23</v>
          </cell>
        </row>
        <row r="13">
          <cell r="E13">
            <v>153</v>
          </cell>
        </row>
        <row r="14">
          <cell r="E14">
            <v>186</v>
          </cell>
        </row>
        <row r="15">
          <cell r="E15">
            <v>419</v>
          </cell>
        </row>
        <row r="17">
          <cell r="E17">
            <v>81</v>
          </cell>
        </row>
        <row r="18">
          <cell r="E18">
            <v>63</v>
          </cell>
        </row>
        <row r="19">
          <cell r="E19">
            <v>76</v>
          </cell>
        </row>
        <row r="20">
          <cell r="E20">
            <v>67</v>
          </cell>
        </row>
        <row r="21">
          <cell r="E21">
            <v>60</v>
          </cell>
        </row>
        <row r="22">
          <cell r="E22">
            <v>12</v>
          </cell>
        </row>
        <row r="23">
          <cell r="E23">
            <v>75</v>
          </cell>
        </row>
        <row r="24">
          <cell r="E24">
            <v>57</v>
          </cell>
        </row>
        <row r="26">
          <cell r="E26">
            <v>87</v>
          </cell>
        </row>
        <row r="27">
          <cell r="E27">
            <v>136</v>
          </cell>
        </row>
        <row r="28">
          <cell r="E28">
            <v>49</v>
          </cell>
        </row>
        <row r="29">
          <cell r="E29">
            <v>95</v>
          </cell>
        </row>
        <row r="30">
          <cell r="E30">
            <v>142</v>
          </cell>
        </row>
        <row r="31">
          <cell r="E31">
            <v>332</v>
          </cell>
        </row>
        <row r="32">
          <cell r="E32">
            <v>300</v>
          </cell>
        </row>
        <row r="33">
          <cell r="E33">
            <v>64</v>
          </cell>
        </row>
        <row r="34">
          <cell r="E34">
            <v>186</v>
          </cell>
        </row>
        <row r="35">
          <cell r="E35">
            <v>189</v>
          </cell>
        </row>
        <row r="36">
          <cell r="E36">
            <v>156</v>
          </cell>
        </row>
        <row r="38">
          <cell r="E38">
            <v>584</v>
          </cell>
        </row>
        <row r="40">
          <cell r="E40">
            <v>247</v>
          </cell>
        </row>
        <row r="41">
          <cell r="E41">
            <v>494</v>
          </cell>
        </row>
        <row r="42">
          <cell r="E42">
            <v>224</v>
          </cell>
        </row>
        <row r="43">
          <cell r="E43">
            <v>420</v>
          </cell>
        </row>
        <row r="44">
          <cell r="E44">
            <v>335</v>
          </cell>
        </row>
        <row r="45">
          <cell r="E45">
            <v>142</v>
          </cell>
        </row>
        <row r="46">
          <cell r="E46">
            <v>975</v>
          </cell>
        </row>
        <row r="47">
          <cell r="E47">
            <v>266</v>
          </cell>
        </row>
        <row r="48">
          <cell r="E48">
            <v>369</v>
          </cell>
        </row>
        <row r="50">
          <cell r="E50">
            <v>450</v>
          </cell>
        </row>
        <row r="51">
          <cell r="E51">
            <v>423</v>
          </cell>
        </row>
        <row r="52">
          <cell r="E52">
            <v>195</v>
          </cell>
        </row>
        <row r="53">
          <cell r="E53">
            <v>186</v>
          </cell>
        </row>
        <row r="54">
          <cell r="E54">
            <v>256</v>
          </cell>
        </row>
        <row r="55">
          <cell r="E55">
            <v>185</v>
          </cell>
        </row>
        <row r="56">
          <cell r="E56">
            <v>258</v>
          </cell>
        </row>
        <row r="57">
          <cell r="E57">
            <v>638</v>
          </cell>
        </row>
        <row r="58">
          <cell r="E58">
            <v>125</v>
          </cell>
        </row>
        <row r="60">
          <cell r="E60">
            <v>1068</v>
          </cell>
        </row>
        <row r="61">
          <cell r="E61">
            <v>399</v>
          </cell>
        </row>
        <row r="62">
          <cell r="E62">
            <v>545</v>
          </cell>
        </row>
        <row r="63">
          <cell r="E63">
            <v>370</v>
          </cell>
        </row>
        <row r="64">
          <cell r="E64">
            <v>25</v>
          </cell>
        </row>
        <row r="66">
          <cell r="E66">
            <v>128</v>
          </cell>
        </row>
        <row r="67">
          <cell r="E67">
            <v>79</v>
          </cell>
        </row>
        <row r="68">
          <cell r="E68">
            <v>66</v>
          </cell>
        </row>
        <row r="69">
          <cell r="E69">
            <v>96</v>
          </cell>
        </row>
        <row r="70">
          <cell r="E70">
            <v>82</v>
          </cell>
        </row>
        <row r="71">
          <cell r="E71">
            <v>49</v>
          </cell>
        </row>
        <row r="72">
          <cell r="E72">
            <v>108</v>
          </cell>
        </row>
        <row r="73">
          <cell r="E73">
            <v>31</v>
          </cell>
        </row>
        <row r="74">
          <cell r="E74">
            <v>79</v>
          </cell>
        </row>
        <row r="75">
          <cell r="E75">
            <v>20</v>
          </cell>
        </row>
        <row r="77">
          <cell r="E77">
            <v>209</v>
          </cell>
        </row>
        <row r="78">
          <cell r="E78">
            <v>148</v>
          </cell>
        </row>
        <row r="79">
          <cell r="E79">
            <v>1133</v>
          </cell>
        </row>
        <row r="80">
          <cell r="E80">
            <v>590</v>
          </cell>
        </row>
        <row r="81">
          <cell r="E81">
            <v>577</v>
          </cell>
        </row>
        <row r="82">
          <cell r="E82">
            <v>418</v>
          </cell>
        </row>
        <row r="83">
          <cell r="E83">
            <v>93</v>
          </cell>
        </row>
        <row r="85">
          <cell r="E85">
            <v>87</v>
          </cell>
        </row>
        <row r="86">
          <cell r="E86">
            <v>35</v>
          </cell>
        </row>
        <row r="87">
          <cell r="E87">
            <v>50</v>
          </cell>
        </row>
        <row r="88">
          <cell r="E88">
            <v>51</v>
          </cell>
        </row>
        <row r="89">
          <cell r="E89">
            <v>30</v>
          </cell>
        </row>
        <row r="90">
          <cell r="E90">
            <v>98</v>
          </cell>
        </row>
        <row r="91">
          <cell r="E91">
            <v>107</v>
          </cell>
        </row>
        <row r="92">
          <cell r="E92">
            <v>70</v>
          </cell>
        </row>
        <row r="93">
          <cell r="E93">
            <v>159</v>
          </cell>
        </row>
        <row r="94">
          <cell r="E94">
            <v>76</v>
          </cell>
        </row>
        <row r="95">
          <cell r="E95">
            <v>76</v>
          </cell>
        </row>
        <row r="96">
          <cell r="E96">
            <v>41</v>
          </cell>
        </row>
        <row r="97">
          <cell r="E97">
            <v>27</v>
          </cell>
        </row>
        <row r="98">
          <cell r="E98">
            <v>10</v>
          </cell>
        </row>
        <row r="99">
          <cell r="E99">
            <v>44</v>
          </cell>
        </row>
        <row r="101">
          <cell r="E101">
            <v>41</v>
          </cell>
        </row>
        <row r="102">
          <cell r="E102">
            <v>38</v>
          </cell>
        </row>
        <row r="103">
          <cell r="E103">
            <v>35</v>
          </cell>
        </row>
        <row r="104">
          <cell r="E104">
            <v>5</v>
          </cell>
        </row>
        <row r="105">
          <cell r="E105">
            <v>14</v>
          </cell>
        </row>
        <row r="106">
          <cell r="E106">
            <v>23</v>
          </cell>
        </row>
        <row r="107">
          <cell r="E107">
            <v>165</v>
          </cell>
        </row>
        <row r="108">
          <cell r="E108">
            <v>31</v>
          </cell>
        </row>
        <row r="110">
          <cell r="E110">
            <v>125</v>
          </cell>
        </row>
        <row r="112">
          <cell r="E112">
            <v>723</v>
          </cell>
        </row>
        <row r="113">
          <cell r="E113">
            <v>702</v>
          </cell>
        </row>
        <row r="114">
          <cell r="E114">
            <v>671</v>
          </cell>
        </row>
        <row r="116">
          <cell r="E116">
            <v>275</v>
          </cell>
        </row>
        <row r="117">
          <cell r="E117">
            <v>27</v>
          </cell>
        </row>
        <row r="118">
          <cell r="E118">
            <v>337</v>
          </cell>
        </row>
        <row r="119">
          <cell r="E119">
            <v>214</v>
          </cell>
        </row>
        <row r="120">
          <cell r="E120">
            <v>451</v>
          </cell>
        </row>
        <row r="121">
          <cell r="E121">
            <v>339</v>
          </cell>
        </row>
        <row r="123">
          <cell r="E123">
            <v>130</v>
          </cell>
        </row>
        <row r="124">
          <cell r="E124">
            <v>119</v>
          </cell>
        </row>
        <row r="125">
          <cell r="E125">
            <v>111</v>
          </cell>
        </row>
        <row r="126">
          <cell r="E126">
            <v>40</v>
          </cell>
        </row>
        <row r="127">
          <cell r="E127">
            <v>54</v>
          </cell>
        </row>
        <row r="128">
          <cell r="E128">
            <v>26</v>
          </cell>
        </row>
        <row r="129">
          <cell r="E129">
            <v>73</v>
          </cell>
        </row>
        <row r="131">
          <cell r="E131">
            <v>848</v>
          </cell>
        </row>
        <row r="132">
          <cell r="E132">
            <v>460</v>
          </cell>
        </row>
        <row r="133">
          <cell r="E133">
            <v>306</v>
          </cell>
        </row>
        <row r="134">
          <cell r="E134">
            <v>95</v>
          </cell>
        </row>
        <row r="135">
          <cell r="E135">
            <v>68</v>
          </cell>
        </row>
        <row r="136">
          <cell r="E136">
            <v>135</v>
          </cell>
        </row>
        <row r="137">
          <cell r="E137">
            <v>90</v>
          </cell>
        </row>
        <row r="138">
          <cell r="E138">
            <v>112</v>
          </cell>
        </row>
        <row r="139">
          <cell r="E139">
            <v>177</v>
          </cell>
        </row>
        <row r="140">
          <cell r="E140">
            <v>116</v>
          </cell>
        </row>
        <row r="142">
          <cell r="E142">
            <v>44</v>
          </cell>
        </row>
        <row r="143">
          <cell r="E143">
            <v>34</v>
          </cell>
        </row>
        <row r="144">
          <cell r="E144">
            <v>48</v>
          </cell>
        </row>
        <row r="145">
          <cell r="E145">
            <v>30</v>
          </cell>
        </row>
        <row r="146">
          <cell r="E146">
            <v>25</v>
          </cell>
        </row>
        <row r="148">
          <cell r="E148">
            <v>150</v>
          </cell>
        </row>
        <row r="149">
          <cell r="E149">
            <v>42</v>
          </cell>
        </row>
        <row r="150">
          <cell r="E150">
            <v>43</v>
          </cell>
        </row>
        <row r="151">
          <cell r="E151">
            <v>101</v>
          </cell>
        </row>
        <row r="152">
          <cell r="E152">
            <v>30</v>
          </cell>
        </row>
        <row r="153">
          <cell r="E153">
            <v>67</v>
          </cell>
        </row>
        <row r="154">
          <cell r="E154">
            <v>31</v>
          </cell>
        </row>
        <row r="155">
          <cell r="E155">
            <v>11</v>
          </cell>
        </row>
        <row r="156">
          <cell r="E156">
            <v>29</v>
          </cell>
        </row>
        <row r="157">
          <cell r="E157">
            <v>4</v>
          </cell>
        </row>
        <row r="159">
          <cell r="E159">
            <v>323</v>
          </cell>
        </row>
        <row r="160">
          <cell r="E160">
            <v>368</v>
          </cell>
        </row>
        <row r="161">
          <cell r="E161">
            <v>257</v>
          </cell>
        </row>
        <row r="162">
          <cell r="E162">
            <v>89</v>
          </cell>
        </row>
        <row r="163">
          <cell r="E163">
            <v>161</v>
          </cell>
        </row>
        <row r="164">
          <cell r="E164">
            <v>128</v>
          </cell>
        </row>
        <row r="165">
          <cell r="E165">
            <v>97</v>
          </cell>
        </row>
        <row r="167">
          <cell r="E167">
            <v>351</v>
          </cell>
        </row>
        <row r="168">
          <cell r="E168">
            <v>357</v>
          </cell>
        </row>
        <row r="169">
          <cell r="E169">
            <v>71</v>
          </cell>
        </row>
        <row r="170">
          <cell r="E170">
            <v>873</v>
          </cell>
        </row>
        <row r="171">
          <cell r="E171">
            <v>404</v>
          </cell>
        </row>
        <row r="172">
          <cell r="E172">
            <v>604</v>
          </cell>
        </row>
        <row r="173">
          <cell r="E173">
            <v>237</v>
          </cell>
        </row>
        <row r="174">
          <cell r="E174">
            <v>306</v>
          </cell>
        </row>
        <row r="175">
          <cell r="E175">
            <v>769</v>
          </cell>
        </row>
        <row r="176">
          <cell r="E176">
            <v>280</v>
          </cell>
        </row>
        <row r="178">
          <cell r="E178">
            <v>469</v>
          </cell>
        </row>
        <row r="179">
          <cell r="E179">
            <v>184</v>
          </cell>
        </row>
        <row r="180">
          <cell r="E180">
            <v>221</v>
          </cell>
        </row>
        <row r="181">
          <cell r="E181">
            <v>49</v>
          </cell>
        </row>
        <row r="182">
          <cell r="E182">
            <v>114</v>
          </cell>
        </row>
        <row r="184">
          <cell r="E184">
            <v>118</v>
          </cell>
        </row>
        <row r="185">
          <cell r="E185">
            <v>150</v>
          </cell>
        </row>
        <row r="186">
          <cell r="E186">
            <v>41</v>
          </cell>
        </row>
        <row r="187">
          <cell r="E187">
            <v>206</v>
          </cell>
        </row>
        <row r="188">
          <cell r="E188">
            <v>392</v>
          </cell>
        </row>
        <row r="189">
          <cell r="E189">
            <v>86</v>
          </cell>
        </row>
        <row r="190">
          <cell r="E190">
            <v>122</v>
          </cell>
        </row>
        <row r="191">
          <cell r="E191">
            <v>53</v>
          </cell>
        </row>
        <row r="192">
          <cell r="E192">
            <v>183</v>
          </cell>
        </row>
        <row r="194">
          <cell r="E194">
            <v>373</v>
          </cell>
        </row>
        <row r="195">
          <cell r="E195">
            <v>515</v>
          </cell>
        </row>
        <row r="196">
          <cell r="E196">
            <v>523</v>
          </cell>
        </row>
        <row r="197">
          <cell r="E197">
            <v>3</v>
          </cell>
        </row>
        <row r="199">
          <cell r="E199">
            <v>583</v>
          </cell>
        </row>
        <row r="200">
          <cell r="E200">
            <v>320</v>
          </cell>
        </row>
        <row r="202">
          <cell r="E202">
            <v>856</v>
          </cell>
        </row>
        <row r="203">
          <cell r="E203">
            <v>491</v>
          </cell>
        </row>
        <row r="204">
          <cell r="E204">
            <v>521</v>
          </cell>
        </row>
        <row r="205">
          <cell r="E205">
            <v>5</v>
          </cell>
        </row>
        <row r="207">
          <cell r="E207">
            <v>288</v>
          </cell>
        </row>
        <row r="208">
          <cell r="E208">
            <v>341</v>
          </cell>
        </row>
        <row r="209">
          <cell r="E209">
            <v>327</v>
          </cell>
        </row>
        <row r="211">
          <cell r="E211">
            <v>15</v>
          </cell>
        </row>
        <row r="212">
          <cell r="E212">
            <v>326</v>
          </cell>
        </row>
        <row r="213">
          <cell r="E213">
            <v>274</v>
          </cell>
        </row>
        <row r="214">
          <cell r="E214">
            <v>161</v>
          </cell>
        </row>
        <row r="215">
          <cell r="E215">
            <v>216</v>
          </cell>
        </row>
        <row r="217">
          <cell r="E217">
            <v>234</v>
          </cell>
        </row>
        <row r="218">
          <cell r="E218">
            <v>503</v>
          </cell>
        </row>
        <row r="219">
          <cell r="E219">
            <v>28</v>
          </cell>
        </row>
        <row r="221">
          <cell r="E221">
            <v>251</v>
          </cell>
        </row>
        <row r="222">
          <cell r="E222">
            <v>26</v>
          </cell>
        </row>
        <row r="223">
          <cell r="E223">
            <v>84</v>
          </cell>
        </row>
        <row r="224">
          <cell r="E224">
            <v>54</v>
          </cell>
        </row>
        <row r="225">
          <cell r="E225">
            <v>74</v>
          </cell>
        </row>
        <row r="226">
          <cell r="E226">
            <v>35</v>
          </cell>
        </row>
        <row r="227">
          <cell r="E227">
            <v>47</v>
          </cell>
        </row>
        <row r="228">
          <cell r="E228">
            <v>40</v>
          </cell>
        </row>
        <row r="229">
          <cell r="E229">
            <v>14</v>
          </cell>
        </row>
        <row r="230">
          <cell r="E230">
            <v>20</v>
          </cell>
        </row>
        <row r="231">
          <cell r="E231">
            <v>39</v>
          </cell>
        </row>
        <row r="232">
          <cell r="E232">
            <v>146</v>
          </cell>
        </row>
        <row r="233">
          <cell r="E233">
            <v>62</v>
          </cell>
        </row>
        <row r="234">
          <cell r="E234">
            <v>172</v>
          </cell>
        </row>
        <row r="236">
          <cell r="E236">
            <v>50</v>
          </cell>
        </row>
        <row r="237">
          <cell r="E237">
            <v>127</v>
          </cell>
        </row>
        <row r="238">
          <cell r="E238">
            <v>57</v>
          </cell>
        </row>
        <row r="239">
          <cell r="E239">
            <v>59</v>
          </cell>
        </row>
        <row r="240">
          <cell r="E240">
            <v>84</v>
          </cell>
        </row>
        <row r="241">
          <cell r="E241">
            <v>115</v>
          </cell>
        </row>
        <row r="242">
          <cell r="E242">
            <v>37</v>
          </cell>
        </row>
        <row r="243">
          <cell r="E243">
            <v>74</v>
          </cell>
        </row>
        <row r="244">
          <cell r="E244">
            <v>90</v>
          </cell>
        </row>
        <row r="245">
          <cell r="E245">
            <v>30</v>
          </cell>
        </row>
        <row r="246">
          <cell r="E246">
            <v>33</v>
          </cell>
        </row>
        <row r="247">
          <cell r="E247">
            <v>52</v>
          </cell>
        </row>
        <row r="248">
          <cell r="E248">
            <v>22</v>
          </cell>
        </row>
        <row r="250">
          <cell r="E250">
            <v>96</v>
          </cell>
        </row>
        <row r="251">
          <cell r="E251">
            <v>139</v>
          </cell>
        </row>
        <row r="252">
          <cell r="E252">
            <v>46</v>
          </cell>
        </row>
        <row r="253">
          <cell r="E253">
            <v>17</v>
          </cell>
        </row>
        <row r="254">
          <cell r="E254">
            <v>237</v>
          </cell>
        </row>
        <row r="255">
          <cell r="E255">
            <v>352</v>
          </cell>
        </row>
        <row r="257">
          <cell r="E257">
            <v>92</v>
          </cell>
        </row>
        <row r="258">
          <cell r="E258">
            <v>79</v>
          </cell>
        </row>
        <row r="259">
          <cell r="E259">
            <v>74</v>
          </cell>
        </row>
        <row r="260">
          <cell r="E260">
            <v>106</v>
          </cell>
        </row>
        <row r="261">
          <cell r="E261">
            <v>215</v>
          </cell>
        </row>
        <row r="262">
          <cell r="E262">
            <v>40</v>
          </cell>
        </row>
        <row r="263">
          <cell r="E263">
            <v>360</v>
          </cell>
        </row>
        <row r="264">
          <cell r="E264">
            <v>109</v>
          </cell>
        </row>
        <row r="265">
          <cell r="E265">
            <v>108</v>
          </cell>
        </row>
      </sheetData>
      <sheetData sheetId="3"/>
      <sheetData sheetId="4">
        <row r="93">
          <cell r="I93">
            <v>123</v>
          </cell>
        </row>
        <row r="94">
          <cell r="I94">
            <v>276</v>
          </cell>
        </row>
        <row r="95">
          <cell r="I95">
            <v>225</v>
          </cell>
        </row>
        <row r="96">
          <cell r="I96">
            <v>1942</v>
          </cell>
        </row>
        <row r="97">
          <cell r="I97">
            <v>1041</v>
          </cell>
        </row>
        <row r="173">
          <cell r="I173">
            <v>40</v>
          </cell>
        </row>
        <row r="174">
          <cell r="I174">
            <v>83</v>
          </cell>
        </row>
        <row r="175">
          <cell r="I175">
            <v>63</v>
          </cell>
        </row>
        <row r="176">
          <cell r="I176">
            <v>596</v>
          </cell>
        </row>
        <row r="177">
          <cell r="I177">
            <v>416</v>
          </cell>
        </row>
        <row r="275">
          <cell r="I275">
            <v>196</v>
          </cell>
        </row>
        <row r="276">
          <cell r="I276">
            <v>387</v>
          </cell>
        </row>
        <row r="277">
          <cell r="I277">
            <v>297</v>
          </cell>
        </row>
        <row r="278">
          <cell r="I278">
            <v>2439</v>
          </cell>
        </row>
        <row r="279">
          <cell r="I279">
            <v>1150</v>
          </cell>
        </row>
        <row r="284">
          <cell r="I284">
            <v>67</v>
          </cell>
        </row>
        <row r="285">
          <cell r="I285">
            <v>135</v>
          </cell>
        </row>
        <row r="286">
          <cell r="I286">
            <v>91</v>
          </cell>
        </row>
        <row r="287">
          <cell r="I287">
            <v>828</v>
          </cell>
        </row>
        <row r="288">
          <cell r="I288">
            <v>382</v>
          </cell>
        </row>
        <row r="371">
          <cell r="I371">
            <v>515</v>
          </cell>
        </row>
        <row r="372">
          <cell r="I372">
            <v>835</v>
          </cell>
        </row>
        <row r="373">
          <cell r="I373">
            <v>519</v>
          </cell>
        </row>
        <row r="374">
          <cell r="I374">
            <v>5175</v>
          </cell>
        </row>
        <row r="375">
          <cell r="I375">
            <v>1530</v>
          </cell>
        </row>
        <row r="455">
          <cell r="I455">
            <v>518</v>
          </cell>
        </row>
        <row r="456">
          <cell r="I456">
            <v>623</v>
          </cell>
        </row>
        <row r="457">
          <cell r="I457">
            <v>379</v>
          </cell>
        </row>
        <row r="458">
          <cell r="I458">
            <v>4033</v>
          </cell>
        </row>
        <row r="459">
          <cell r="I459">
            <v>1178</v>
          </cell>
        </row>
        <row r="502">
          <cell r="I502">
            <v>299</v>
          </cell>
        </row>
        <row r="503">
          <cell r="I503">
            <v>491</v>
          </cell>
        </row>
        <row r="504">
          <cell r="I504">
            <v>386</v>
          </cell>
        </row>
        <row r="505">
          <cell r="I505">
            <v>3544</v>
          </cell>
        </row>
        <row r="506">
          <cell r="I506">
            <v>1056</v>
          </cell>
        </row>
        <row r="594">
          <cell r="I594">
            <v>109</v>
          </cell>
        </row>
        <row r="595">
          <cell r="I595">
            <v>203</v>
          </cell>
        </row>
        <row r="596">
          <cell r="I596">
            <v>119</v>
          </cell>
        </row>
        <row r="597">
          <cell r="I597">
            <v>1264</v>
          </cell>
        </row>
        <row r="598">
          <cell r="I598">
            <v>659</v>
          </cell>
        </row>
        <row r="659">
          <cell r="I659">
            <v>571</v>
          </cell>
        </row>
        <row r="660">
          <cell r="I660">
            <v>863</v>
          </cell>
        </row>
        <row r="661">
          <cell r="I661">
            <v>531</v>
          </cell>
        </row>
        <row r="662">
          <cell r="I662">
            <v>4871</v>
          </cell>
        </row>
        <row r="663">
          <cell r="I663">
            <v>1949</v>
          </cell>
        </row>
        <row r="799">
          <cell r="I799">
            <v>129</v>
          </cell>
        </row>
        <row r="800">
          <cell r="I800">
            <v>245</v>
          </cell>
        </row>
        <row r="801">
          <cell r="I801">
            <v>166</v>
          </cell>
        </row>
        <row r="802">
          <cell r="I802">
            <v>1546</v>
          </cell>
        </row>
        <row r="803">
          <cell r="I803">
            <v>874</v>
          </cell>
        </row>
        <row r="874">
          <cell r="I874">
            <v>40</v>
          </cell>
        </row>
        <row r="875">
          <cell r="I875">
            <v>88</v>
          </cell>
        </row>
        <row r="876">
          <cell r="I876">
            <v>56</v>
          </cell>
        </row>
        <row r="877">
          <cell r="I877">
            <v>573</v>
          </cell>
        </row>
        <row r="878">
          <cell r="I878">
            <v>393</v>
          </cell>
        </row>
        <row r="884">
          <cell r="I884">
            <v>19</v>
          </cell>
        </row>
        <row r="885">
          <cell r="I885">
            <v>45</v>
          </cell>
        </row>
        <row r="886">
          <cell r="I886">
            <v>22</v>
          </cell>
        </row>
        <row r="887">
          <cell r="I887">
            <v>226</v>
          </cell>
        </row>
        <row r="888">
          <cell r="I888">
            <v>160</v>
          </cell>
        </row>
        <row r="911">
          <cell r="I911">
            <v>253</v>
          </cell>
        </row>
        <row r="912">
          <cell r="I912">
            <v>527</v>
          </cell>
        </row>
        <row r="913">
          <cell r="I913">
            <v>350</v>
          </cell>
        </row>
        <row r="914">
          <cell r="I914">
            <v>3213</v>
          </cell>
        </row>
        <row r="915">
          <cell r="I915">
            <v>1768</v>
          </cell>
        </row>
        <row r="970">
          <cell r="I970">
            <v>249</v>
          </cell>
        </row>
        <row r="971">
          <cell r="I971">
            <v>394</v>
          </cell>
        </row>
        <row r="972">
          <cell r="I972">
            <v>234</v>
          </cell>
        </row>
        <row r="973">
          <cell r="I973">
            <v>2341</v>
          </cell>
        </row>
        <row r="974">
          <cell r="I974">
            <v>1054</v>
          </cell>
        </row>
        <row r="1037">
          <cell r="I1037">
            <v>58</v>
          </cell>
        </row>
        <row r="1038">
          <cell r="I1038">
            <v>114</v>
          </cell>
        </row>
        <row r="1039">
          <cell r="I1039">
            <v>94</v>
          </cell>
        </row>
        <row r="1040">
          <cell r="I1040">
            <v>804</v>
          </cell>
        </row>
        <row r="1041">
          <cell r="I1041">
            <v>557</v>
          </cell>
        </row>
        <row r="1130">
          <cell r="I1130">
            <v>476</v>
          </cell>
        </row>
        <row r="1131">
          <cell r="I1131">
            <v>767</v>
          </cell>
        </row>
        <row r="1132">
          <cell r="I1132">
            <v>364</v>
          </cell>
        </row>
        <row r="1133">
          <cell r="I1133">
            <v>3918</v>
          </cell>
        </row>
        <row r="1134">
          <cell r="I1134">
            <v>1411</v>
          </cell>
        </row>
        <row r="1176">
          <cell r="I1176">
            <v>14</v>
          </cell>
        </row>
        <row r="1177">
          <cell r="I1177">
            <v>25</v>
          </cell>
        </row>
        <row r="1178">
          <cell r="I1178">
            <v>21</v>
          </cell>
        </row>
        <row r="1179">
          <cell r="I1179">
            <v>257</v>
          </cell>
        </row>
        <row r="1180">
          <cell r="I1180">
            <v>214</v>
          </cell>
        </row>
        <row r="1268">
          <cell r="I1268">
            <v>46</v>
          </cell>
        </row>
        <row r="1269">
          <cell r="I1269">
            <v>121</v>
          </cell>
        </row>
        <row r="1270">
          <cell r="I1270">
            <v>95</v>
          </cell>
        </row>
        <row r="1271">
          <cell r="I1271">
            <v>850</v>
          </cell>
        </row>
        <row r="1272">
          <cell r="I1272">
            <v>568</v>
          </cell>
        </row>
        <row r="1333">
          <cell r="I1333">
            <v>208</v>
          </cell>
        </row>
        <row r="1334">
          <cell r="I1334">
            <v>323</v>
          </cell>
        </row>
        <row r="1335">
          <cell r="I1335">
            <v>211</v>
          </cell>
        </row>
        <row r="1336">
          <cell r="I1336">
            <v>2228</v>
          </cell>
        </row>
        <row r="1337">
          <cell r="I1337">
            <v>1196</v>
          </cell>
        </row>
        <row r="1426">
          <cell r="I1426">
            <v>667</v>
          </cell>
        </row>
        <row r="1427">
          <cell r="I1427">
            <v>1215</v>
          </cell>
        </row>
        <row r="1428">
          <cell r="I1428">
            <v>835</v>
          </cell>
        </row>
        <row r="1429">
          <cell r="I1429">
            <v>7094</v>
          </cell>
        </row>
        <row r="1430">
          <cell r="I1430">
            <v>2620</v>
          </cell>
        </row>
        <row r="1472">
          <cell r="I1472">
            <v>155</v>
          </cell>
        </row>
        <row r="1473">
          <cell r="I1473">
            <v>282</v>
          </cell>
        </row>
        <row r="1474">
          <cell r="I1474">
            <v>188</v>
          </cell>
        </row>
        <row r="1475">
          <cell r="I1475">
            <v>1759</v>
          </cell>
        </row>
        <row r="1476">
          <cell r="I1476">
            <v>811</v>
          </cell>
        </row>
        <row r="1557">
          <cell r="I1557">
            <v>213</v>
          </cell>
        </row>
        <row r="1558">
          <cell r="I1558">
            <v>321</v>
          </cell>
        </row>
        <row r="1559">
          <cell r="I1559">
            <v>199</v>
          </cell>
        </row>
        <row r="1560">
          <cell r="I1560">
            <v>2136</v>
          </cell>
        </row>
        <row r="1561">
          <cell r="I1561">
            <v>841</v>
          </cell>
        </row>
        <row r="1596">
          <cell r="I1596">
            <v>168</v>
          </cell>
        </row>
        <row r="1597">
          <cell r="I1597">
            <v>299</v>
          </cell>
        </row>
        <row r="1598">
          <cell r="I1598">
            <v>273</v>
          </cell>
        </row>
        <row r="1599">
          <cell r="I1599">
            <v>2320</v>
          </cell>
        </row>
        <row r="1600">
          <cell r="I1600">
            <v>1091</v>
          </cell>
        </row>
        <row r="1614">
          <cell r="I1614">
            <v>131</v>
          </cell>
        </row>
        <row r="1615">
          <cell r="I1615">
            <v>260</v>
          </cell>
        </row>
        <row r="1616">
          <cell r="I1616">
            <v>190</v>
          </cell>
        </row>
        <row r="1617">
          <cell r="I1617">
            <v>1550</v>
          </cell>
        </row>
        <row r="1618">
          <cell r="I1618">
            <v>714</v>
          </cell>
        </row>
        <row r="1651">
          <cell r="I1651">
            <v>214</v>
          </cell>
        </row>
        <row r="1652">
          <cell r="I1652">
            <v>479</v>
          </cell>
        </row>
        <row r="1653">
          <cell r="I1653">
            <v>355</v>
          </cell>
        </row>
        <row r="1654">
          <cell r="I1654">
            <v>3000</v>
          </cell>
        </row>
        <row r="1655">
          <cell r="I1655">
            <v>1448</v>
          </cell>
        </row>
        <row r="1678">
          <cell r="I1678">
            <v>156</v>
          </cell>
        </row>
        <row r="1679">
          <cell r="I1679">
            <v>263</v>
          </cell>
        </row>
        <row r="1680">
          <cell r="I1680">
            <v>240</v>
          </cell>
        </row>
        <row r="1681">
          <cell r="I1681">
            <v>1734</v>
          </cell>
        </row>
        <row r="1682">
          <cell r="I1682">
            <v>990</v>
          </cell>
        </row>
        <row r="1724">
          <cell r="I1724">
            <v>146</v>
          </cell>
        </row>
        <row r="1725">
          <cell r="I1725">
            <v>279</v>
          </cell>
        </row>
        <row r="1726">
          <cell r="I1726">
            <v>195</v>
          </cell>
        </row>
        <row r="1727">
          <cell r="I1727">
            <v>1716</v>
          </cell>
        </row>
        <row r="1728">
          <cell r="I1728">
            <v>790</v>
          </cell>
        </row>
        <row r="1753">
          <cell r="I1753">
            <v>83</v>
          </cell>
        </row>
        <row r="1754">
          <cell r="I1754">
            <v>170</v>
          </cell>
        </row>
        <row r="1755">
          <cell r="I1755">
            <v>118</v>
          </cell>
        </row>
        <row r="1756">
          <cell r="I1756">
            <v>1202</v>
          </cell>
        </row>
        <row r="1757">
          <cell r="I1757">
            <v>599</v>
          </cell>
        </row>
        <row r="1884">
          <cell r="I1884">
            <v>124</v>
          </cell>
        </row>
        <row r="1885">
          <cell r="I1885">
            <v>313</v>
          </cell>
        </row>
        <row r="1886">
          <cell r="I1886">
            <v>171</v>
          </cell>
        </row>
        <row r="1887">
          <cell r="I1887">
            <v>1605</v>
          </cell>
        </row>
        <row r="1888">
          <cell r="I1888">
            <v>919</v>
          </cell>
        </row>
        <row r="2004">
          <cell r="I2004">
            <v>76</v>
          </cell>
        </row>
        <row r="2005">
          <cell r="I2005">
            <v>207</v>
          </cell>
        </row>
        <row r="2006">
          <cell r="I2006">
            <v>148</v>
          </cell>
        </row>
        <row r="2007">
          <cell r="I2007">
            <v>1220</v>
          </cell>
        </row>
        <row r="2008">
          <cell r="I2008">
            <v>828</v>
          </cell>
        </row>
        <row r="2060">
          <cell r="I2060">
            <v>89</v>
          </cell>
        </row>
        <row r="2061">
          <cell r="I2061">
            <v>182</v>
          </cell>
        </row>
        <row r="2062">
          <cell r="I2062">
            <v>164</v>
          </cell>
        </row>
        <row r="2063">
          <cell r="I2063">
            <v>1384</v>
          </cell>
        </row>
        <row r="2064">
          <cell r="I2064">
            <v>711</v>
          </cell>
        </row>
        <row r="2143">
          <cell r="I2143">
            <v>139</v>
          </cell>
        </row>
        <row r="2144">
          <cell r="I2144">
            <v>296</v>
          </cell>
        </row>
        <row r="2145">
          <cell r="I2145">
            <v>207</v>
          </cell>
        </row>
        <row r="2146">
          <cell r="I2146">
            <v>1848</v>
          </cell>
        </row>
        <row r="2147">
          <cell r="I2147">
            <v>1069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2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tabSelected="1" view="pageBreakPreview" zoomScaleNormal="100" zoomScaleSheetLayoutView="75" workbookViewId="0"/>
  </sheetViews>
  <sheetFormatPr defaultColWidth="10.375" defaultRowHeight="19.5" customHeight="1" x14ac:dyDescent="0.15"/>
  <cols>
    <col min="1" max="1" width="6.375" style="5" customWidth="1"/>
    <col min="2" max="2" width="1.375" style="5" customWidth="1"/>
    <col min="3" max="3" width="8.125" style="5" customWidth="1"/>
    <col min="4" max="11" width="8" style="5" customWidth="1"/>
    <col min="12" max="12" width="1" style="5" customWidth="1"/>
    <col min="13" max="13" width="6.25" style="20" customWidth="1"/>
    <col min="14" max="14" width="6.875" style="20" customWidth="1"/>
    <col min="15" max="20" width="10.375" style="20"/>
    <col min="21" max="256" width="10.375" style="5"/>
    <col min="257" max="257" width="6.375" style="5" customWidth="1"/>
    <col min="258" max="258" width="1.375" style="5" customWidth="1"/>
    <col min="259" max="259" width="8.125" style="5" customWidth="1"/>
    <col min="260" max="267" width="8" style="5" customWidth="1"/>
    <col min="268" max="268" width="1" style="5" customWidth="1"/>
    <col min="269" max="269" width="6.25" style="5" customWidth="1"/>
    <col min="270" max="270" width="6.875" style="5" customWidth="1"/>
    <col min="271" max="512" width="10.375" style="5"/>
    <col min="513" max="513" width="6.375" style="5" customWidth="1"/>
    <col min="514" max="514" width="1.375" style="5" customWidth="1"/>
    <col min="515" max="515" width="8.125" style="5" customWidth="1"/>
    <col min="516" max="523" width="8" style="5" customWidth="1"/>
    <col min="524" max="524" width="1" style="5" customWidth="1"/>
    <col min="525" max="525" width="6.25" style="5" customWidth="1"/>
    <col min="526" max="526" width="6.875" style="5" customWidth="1"/>
    <col min="527" max="768" width="10.375" style="5"/>
    <col min="769" max="769" width="6.375" style="5" customWidth="1"/>
    <col min="770" max="770" width="1.375" style="5" customWidth="1"/>
    <col min="771" max="771" width="8.125" style="5" customWidth="1"/>
    <col min="772" max="779" width="8" style="5" customWidth="1"/>
    <col min="780" max="780" width="1" style="5" customWidth="1"/>
    <col min="781" max="781" width="6.25" style="5" customWidth="1"/>
    <col min="782" max="782" width="6.875" style="5" customWidth="1"/>
    <col min="783" max="1024" width="10.375" style="5"/>
    <col min="1025" max="1025" width="6.375" style="5" customWidth="1"/>
    <col min="1026" max="1026" width="1.375" style="5" customWidth="1"/>
    <col min="1027" max="1027" width="8.125" style="5" customWidth="1"/>
    <col min="1028" max="1035" width="8" style="5" customWidth="1"/>
    <col min="1036" max="1036" width="1" style="5" customWidth="1"/>
    <col min="1037" max="1037" width="6.25" style="5" customWidth="1"/>
    <col min="1038" max="1038" width="6.875" style="5" customWidth="1"/>
    <col min="1039" max="1280" width="10.375" style="5"/>
    <col min="1281" max="1281" width="6.375" style="5" customWidth="1"/>
    <col min="1282" max="1282" width="1.375" style="5" customWidth="1"/>
    <col min="1283" max="1283" width="8.125" style="5" customWidth="1"/>
    <col min="1284" max="1291" width="8" style="5" customWidth="1"/>
    <col min="1292" max="1292" width="1" style="5" customWidth="1"/>
    <col min="1293" max="1293" width="6.25" style="5" customWidth="1"/>
    <col min="1294" max="1294" width="6.875" style="5" customWidth="1"/>
    <col min="1295" max="1536" width="10.375" style="5"/>
    <col min="1537" max="1537" width="6.375" style="5" customWidth="1"/>
    <col min="1538" max="1538" width="1.375" style="5" customWidth="1"/>
    <col min="1539" max="1539" width="8.125" style="5" customWidth="1"/>
    <col min="1540" max="1547" width="8" style="5" customWidth="1"/>
    <col min="1548" max="1548" width="1" style="5" customWidth="1"/>
    <col min="1549" max="1549" width="6.25" style="5" customWidth="1"/>
    <col min="1550" max="1550" width="6.875" style="5" customWidth="1"/>
    <col min="1551" max="1792" width="10.375" style="5"/>
    <col min="1793" max="1793" width="6.375" style="5" customWidth="1"/>
    <col min="1794" max="1794" width="1.375" style="5" customWidth="1"/>
    <col min="1795" max="1795" width="8.125" style="5" customWidth="1"/>
    <col min="1796" max="1803" width="8" style="5" customWidth="1"/>
    <col min="1804" max="1804" width="1" style="5" customWidth="1"/>
    <col min="1805" max="1805" width="6.25" style="5" customWidth="1"/>
    <col min="1806" max="1806" width="6.875" style="5" customWidth="1"/>
    <col min="1807" max="2048" width="10.375" style="5"/>
    <col min="2049" max="2049" width="6.375" style="5" customWidth="1"/>
    <col min="2050" max="2050" width="1.375" style="5" customWidth="1"/>
    <col min="2051" max="2051" width="8.125" style="5" customWidth="1"/>
    <col min="2052" max="2059" width="8" style="5" customWidth="1"/>
    <col min="2060" max="2060" width="1" style="5" customWidth="1"/>
    <col min="2061" max="2061" width="6.25" style="5" customWidth="1"/>
    <col min="2062" max="2062" width="6.875" style="5" customWidth="1"/>
    <col min="2063" max="2304" width="10.375" style="5"/>
    <col min="2305" max="2305" width="6.375" style="5" customWidth="1"/>
    <col min="2306" max="2306" width="1.375" style="5" customWidth="1"/>
    <col min="2307" max="2307" width="8.125" style="5" customWidth="1"/>
    <col min="2308" max="2315" width="8" style="5" customWidth="1"/>
    <col min="2316" max="2316" width="1" style="5" customWidth="1"/>
    <col min="2317" max="2317" width="6.25" style="5" customWidth="1"/>
    <col min="2318" max="2318" width="6.875" style="5" customWidth="1"/>
    <col min="2319" max="2560" width="10.375" style="5"/>
    <col min="2561" max="2561" width="6.375" style="5" customWidth="1"/>
    <col min="2562" max="2562" width="1.375" style="5" customWidth="1"/>
    <col min="2563" max="2563" width="8.125" style="5" customWidth="1"/>
    <col min="2564" max="2571" width="8" style="5" customWidth="1"/>
    <col min="2572" max="2572" width="1" style="5" customWidth="1"/>
    <col min="2573" max="2573" width="6.25" style="5" customWidth="1"/>
    <col min="2574" max="2574" width="6.875" style="5" customWidth="1"/>
    <col min="2575" max="2816" width="10.375" style="5"/>
    <col min="2817" max="2817" width="6.375" style="5" customWidth="1"/>
    <col min="2818" max="2818" width="1.375" style="5" customWidth="1"/>
    <col min="2819" max="2819" width="8.125" style="5" customWidth="1"/>
    <col min="2820" max="2827" width="8" style="5" customWidth="1"/>
    <col min="2828" max="2828" width="1" style="5" customWidth="1"/>
    <col min="2829" max="2829" width="6.25" style="5" customWidth="1"/>
    <col min="2830" max="2830" width="6.875" style="5" customWidth="1"/>
    <col min="2831" max="3072" width="10.375" style="5"/>
    <col min="3073" max="3073" width="6.375" style="5" customWidth="1"/>
    <col min="3074" max="3074" width="1.375" style="5" customWidth="1"/>
    <col min="3075" max="3075" width="8.125" style="5" customWidth="1"/>
    <col min="3076" max="3083" width="8" style="5" customWidth="1"/>
    <col min="3084" max="3084" width="1" style="5" customWidth="1"/>
    <col min="3085" max="3085" width="6.25" style="5" customWidth="1"/>
    <col min="3086" max="3086" width="6.875" style="5" customWidth="1"/>
    <col min="3087" max="3328" width="10.375" style="5"/>
    <col min="3329" max="3329" width="6.375" style="5" customWidth="1"/>
    <col min="3330" max="3330" width="1.375" style="5" customWidth="1"/>
    <col min="3331" max="3331" width="8.125" style="5" customWidth="1"/>
    <col min="3332" max="3339" width="8" style="5" customWidth="1"/>
    <col min="3340" max="3340" width="1" style="5" customWidth="1"/>
    <col min="3341" max="3341" width="6.25" style="5" customWidth="1"/>
    <col min="3342" max="3342" width="6.875" style="5" customWidth="1"/>
    <col min="3343" max="3584" width="10.375" style="5"/>
    <col min="3585" max="3585" width="6.375" style="5" customWidth="1"/>
    <col min="3586" max="3586" width="1.375" style="5" customWidth="1"/>
    <col min="3587" max="3587" width="8.125" style="5" customWidth="1"/>
    <col min="3588" max="3595" width="8" style="5" customWidth="1"/>
    <col min="3596" max="3596" width="1" style="5" customWidth="1"/>
    <col min="3597" max="3597" width="6.25" style="5" customWidth="1"/>
    <col min="3598" max="3598" width="6.875" style="5" customWidth="1"/>
    <col min="3599" max="3840" width="10.375" style="5"/>
    <col min="3841" max="3841" width="6.375" style="5" customWidth="1"/>
    <col min="3842" max="3842" width="1.375" style="5" customWidth="1"/>
    <col min="3843" max="3843" width="8.125" style="5" customWidth="1"/>
    <col min="3844" max="3851" width="8" style="5" customWidth="1"/>
    <col min="3852" max="3852" width="1" style="5" customWidth="1"/>
    <col min="3853" max="3853" width="6.25" style="5" customWidth="1"/>
    <col min="3854" max="3854" width="6.875" style="5" customWidth="1"/>
    <col min="3855" max="4096" width="10.375" style="5"/>
    <col min="4097" max="4097" width="6.375" style="5" customWidth="1"/>
    <col min="4098" max="4098" width="1.375" style="5" customWidth="1"/>
    <col min="4099" max="4099" width="8.125" style="5" customWidth="1"/>
    <col min="4100" max="4107" width="8" style="5" customWidth="1"/>
    <col min="4108" max="4108" width="1" style="5" customWidth="1"/>
    <col min="4109" max="4109" width="6.25" style="5" customWidth="1"/>
    <col min="4110" max="4110" width="6.875" style="5" customWidth="1"/>
    <col min="4111" max="4352" width="10.375" style="5"/>
    <col min="4353" max="4353" width="6.375" style="5" customWidth="1"/>
    <col min="4354" max="4354" width="1.375" style="5" customWidth="1"/>
    <col min="4355" max="4355" width="8.125" style="5" customWidth="1"/>
    <col min="4356" max="4363" width="8" style="5" customWidth="1"/>
    <col min="4364" max="4364" width="1" style="5" customWidth="1"/>
    <col min="4365" max="4365" width="6.25" style="5" customWidth="1"/>
    <col min="4366" max="4366" width="6.875" style="5" customWidth="1"/>
    <col min="4367" max="4608" width="10.375" style="5"/>
    <col min="4609" max="4609" width="6.375" style="5" customWidth="1"/>
    <col min="4610" max="4610" width="1.375" style="5" customWidth="1"/>
    <col min="4611" max="4611" width="8.125" style="5" customWidth="1"/>
    <col min="4612" max="4619" width="8" style="5" customWidth="1"/>
    <col min="4620" max="4620" width="1" style="5" customWidth="1"/>
    <col min="4621" max="4621" width="6.25" style="5" customWidth="1"/>
    <col min="4622" max="4622" width="6.875" style="5" customWidth="1"/>
    <col min="4623" max="4864" width="10.375" style="5"/>
    <col min="4865" max="4865" width="6.375" style="5" customWidth="1"/>
    <col min="4866" max="4866" width="1.375" style="5" customWidth="1"/>
    <col min="4867" max="4867" width="8.125" style="5" customWidth="1"/>
    <col min="4868" max="4875" width="8" style="5" customWidth="1"/>
    <col min="4876" max="4876" width="1" style="5" customWidth="1"/>
    <col min="4877" max="4877" width="6.25" style="5" customWidth="1"/>
    <col min="4878" max="4878" width="6.875" style="5" customWidth="1"/>
    <col min="4879" max="5120" width="10.375" style="5"/>
    <col min="5121" max="5121" width="6.375" style="5" customWidth="1"/>
    <col min="5122" max="5122" width="1.375" style="5" customWidth="1"/>
    <col min="5123" max="5123" width="8.125" style="5" customWidth="1"/>
    <col min="5124" max="5131" width="8" style="5" customWidth="1"/>
    <col min="5132" max="5132" width="1" style="5" customWidth="1"/>
    <col min="5133" max="5133" width="6.25" style="5" customWidth="1"/>
    <col min="5134" max="5134" width="6.875" style="5" customWidth="1"/>
    <col min="5135" max="5376" width="10.375" style="5"/>
    <col min="5377" max="5377" width="6.375" style="5" customWidth="1"/>
    <col min="5378" max="5378" width="1.375" style="5" customWidth="1"/>
    <col min="5379" max="5379" width="8.125" style="5" customWidth="1"/>
    <col min="5380" max="5387" width="8" style="5" customWidth="1"/>
    <col min="5388" max="5388" width="1" style="5" customWidth="1"/>
    <col min="5389" max="5389" width="6.25" style="5" customWidth="1"/>
    <col min="5390" max="5390" width="6.875" style="5" customWidth="1"/>
    <col min="5391" max="5632" width="10.375" style="5"/>
    <col min="5633" max="5633" width="6.375" style="5" customWidth="1"/>
    <col min="5634" max="5634" width="1.375" style="5" customWidth="1"/>
    <col min="5635" max="5635" width="8.125" style="5" customWidth="1"/>
    <col min="5636" max="5643" width="8" style="5" customWidth="1"/>
    <col min="5644" max="5644" width="1" style="5" customWidth="1"/>
    <col min="5645" max="5645" width="6.25" style="5" customWidth="1"/>
    <col min="5646" max="5646" width="6.875" style="5" customWidth="1"/>
    <col min="5647" max="5888" width="10.375" style="5"/>
    <col min="5889" max="5889" width="6.375" style="5" customWidth="1"/>
    <col min="5890" max="5890" width="1.375" style="5" customWidth="1"/>
    <col min="5891" max="5891" width="8.125" style="5" customWidth="1"/>
    <col min="5892" max="5899" width="8" style="5" customWidth="1"/>
    <col min="5900" max="5900" width="1" style="5" customWidth="1"/>
    <col min="5901" max="5901" width="6.25" style="5" customWidth="1"/>
    <col min="5902" max="5902" width="6.875" style="5" customWidth="1"/>
    <col min="5903" max="6144" width="10.375" style="5"/>
    <col min="6145" max="6145" width="6.375" style="5" customWidth="1"/>
    <col min="6146" max="6146" width="1.375" style="5" customWidth="1"/>
    <col min="6147" max="6147" width="8.125" style="5" customWidth="1"/>
    <col min="6148" max="6155" width="8" style="5" customWidth="1"/>
    <col min="6156" max="6156" width="1" style="5" customWidth="1"/>
    <col min="6157" max="6157" width="6.25" style="5" customWidth="1"/>
    <col min="6158" max="6158" width="6.875" style="5" customWidth="1"/>
    <col min="6159" max="6400" width="10.375" style="5"/>
    <col min="6401" max="6401" width="6.375" style="5" customWidth="1"/>
    <col min="6402" max="6402" width="1.375" style="5" customWidth="1"/>
    <col min="6403" max="6403" width="8.125" style="5" customWidth="1"/>
    <col min="6404" max="6411" width="8" style="5" customWidth="1"/>
    <col min="6412" max="6412" width="1" style="5" customWidth="1"/>
    <col min="6413" max="6413" width="6.25" style="5" customWidth="1"/>
    <col min="6414" max="6414" width="6.875" style="5" customWidth="1"/>
    <col min="6415" max="6656" width="10.375" style="5"/>
    <col min="6657" max="6657" width="6.375" style="5" customWidth="1"/>
    <col min="6658" max="6658" width="1.375" style="5" customWidth="1"/>
    <col min="6659" max="6659" width="8.125" style="5" customWidth="1"/>
    <col min="6660" max="6667" width="8" style="5" customWidth="1"/>
    <col min="6668" max="6668" width="1" style="5" customWidth="1"/>
    <col min="6669" max="6669" width="6.25" style="5" customWidth="1"/>
    <col min="6670" max="6670" width="6.875" style="5" customWidth="1"/>
    <col min="6671" max="6912" width="10.375" style="5"/>
    <col min="6913" max="6913" width="6.375" style="5" customWidth="1"/>
    <col min="6914" max="6914" width="1.375" style="5" customWidth="1"/>
    <col min="6915" max="6915" width="8.125" style="5" customWidth="1"/>
    <col min="6916" max="6923" width="8" style="5" customWidth="1"/>
    <col min="6924" max="6924" width="1" style="5" customWidth="1"/>
    <col min="6925" max="6925" width="6.25" style="5" customWidth="1"/>
    <col min="6926" max="6926" width="6.875" style="5" customWidth="1"/>
    <col min="6927" max="7168" width="10.375" style="5"/>
    <col min="7169" max="7169" width="6.375" style="5" customWidth="1"/>
    <col min="7170" max="7170" width="1.375" style="5" customWidth="1"/>
    <col min="7171" max="7171" width="8.125" style="5" customWidth="1"/>
    <col min="7172" max="7179" width="8" style="5" customWidth="1"/>
    <col min="7180" max="7180" width="1" style="5" customWidth="1"/>
    <col min="7181" max="7181" width="6.25" style="5" customWidth="1"/>
    <col min="7182" max="7182" width="6.875" style="5" customWidth="1"/>
    <col min="7183" max="7424" width="10.375" style="5"/>
    <col min="7425" max="7425" width="6.375" style="5" customWidth="1"/>
    <col min="7426" max="7426" width="1.375" style="5" customWidth="1"/>
    <col min="7427" max="7427" width="8.125" style="5" customWidth="1"/>
    <col min="7428" max="7435" width="8" style="5" customWidth="1"/>
    <col min="7436" max="7436" width="1" style="5" customWidth="1"/>
    <col min="7437" max="7437" width="6.25" style="5" customWidth="1"/>
    <col min="7438" max="7438" width="6.875" style="5" customWidth="1"/>
    <col min="7439" max="7680" width="10.375" style="5"/>
    <col min="7681" max="7681" width="6.375" style="5" customWidth="1"/>
    <col min="7682" max="7682" width="1.375" style="5" customWidth="1"/>
    <col min="7683" max="7683" width="8.125" style="5" customWidth="1"/>
    <col min="7684" max="7691" width="8" style="5" customWidth="1"/>
    <col min="7692" max="7692" width="1" style="5" customWidth="1"/>
    <col min="7693" max="7693" width="6.25" style="5" customWidth="1"/>
    <col min="7694" max="7694" width="6.875" style="5" customWidth="1"/>
    <col min="7695" max="7936" width="10.375" style="5"/>
    <col min="7937" max="7937" width="6.375" style="5" customWidth="1"/>
    <col min="7938" max="7938" width="1.375" style="5" customWidth="1"/>
    <col min="7939" max="7939" width="8.125" style="5" customWidth="1"/>
    <col min="7940" max="7947" width="8" style="5" customWidth="1"/>
    <col min="7948" max="7948" width="1" style="5" customWidth="1"/>
    <col min="7949" max="7949" width="6.25" style="5" customWidth="1"/>
    <col min="7950" max="7950" width="6.875" style="5" customWidth="1"/>
    <col min="7951" max="8192" width="10.375" style="5"/>
    <col min="8193" max="8193" width="6.375" style="5" customWidth="1"/>
    <col min="8194" max="8194" width="1.375" style="5" customWidth="1"/>
    <col min="8195" max="8195" width="8.125" style="5" customWidth="1"/>
    <col min="8196" max="8203" width="8" style="5" customWidth="1"/>
    <col min="8204" max="8204" width="1" style="5" customWidth="1"/>
    <col min="8205" max="8205" width="6.25" style="5" customWidth="1"/>
    <col min="8206" max="8206" width="6.875" style="5" customWidth="1"/>
    <col min="8207" max="8448" width="10.375" style="5"/>
    <col min="8449" max="8449" width="6.375" style="5" customWidth="1"/>
    <col min="8450" max="8450" width="1.375" style="5" customWidth="1"/>
    <col min="8451" max="8451" width="8.125" style="5" customWidth="1"/>
    <col min="8452" max="8459" width="8" style="5" customWidth="1"/>
    <col min="8460" max="8460" width="1" style="5" customWidth="1"/>
    <col min="8461" max="8461" width="6.25" style="5" customWidth="1"/>
    <col min="8462" max="8462" width="6.875" style="5" customWidth="1"/>
    <col min="8463" max="8704" width="10.375" style="5"/>
    <col min="8705" max="8705" width="6.375" style="5" customWidth="1"/>
    <col min="8706" max="8706" width="1.375" style="5" customWidth="1"/>
    <col min="8707" max="8707" width="8.125" style="5" customWidth="1"/>
    <col min="8708" max="8715" width="8" style="5" customWidth="1"/>
    <col min="8716" max="8716" width="1" style="5" customWidth="1"/>
    <col min="8717" max="8717" width="6.25" style="5" customWidth="1"/>
    <col min="8718" max="8718" width="6.875" style="5" customWidth="1"/>
    <col min="8719" max="8960" width="10.375" style="5"/>
    <col min="8961" max="8961" width="6.375" style="5" customWidth="1"/>
    <col min="8962" max="8962" width="1.375" style="5" customWidth="1"/>
    <col min="8963" max="8963" width="8.125" style="5" customWidth="1"/>
    <col min="8964" max="8971" width="8" style="5" customWidth="1"/>
    <col min="8972" max="8972" width="1" style="5" customWidth="1"/>
    <col min="8973" max="8973" width="6.25" style="5" customWidth="1"/>
    <col min="8974" max="8974" width="6.875" style="5" customWidth="1"/>
    <col min="8975" max="9216" width="10.375" style="5"/>
    <col min="9217" max="9217" width="6.375" style="5" customWidth="1"/>
    <col min="9218" max="9218" width="1.375" style="5" customWidth="1"/>
    <col min="9219" max="9219" width="8.125" style="5" customWidth="1"/>
    <col min="9220" max="9227" width="8" style="5" customWidth="1"/>
    <col min="9228" max="9228" width="1" style="5" customWidth="1"/>
    <col min="9229" max="9229" width="6.25" style="5" customWidth="1"/>
    <col min="9230" max="9230" width="6.875" style="5" customWidth="1"/>
    <col min="9231" max="9472" width="10.375" style="5"/>
    <col min="9473" max="9473" width="6.375" style="5" customWidth="1"/>
    <col min="9474" max="9474" width="1.375" style="5" customWidth="1"/>
    <col min="9475" max="9475" width="8.125" style="5" customWidth="1"/>
    <col min="9476" max="9483" width="8" style="5" customWidth="1"/>
    <col min="9484" max="9484" width="1" style="5" customWidth="1"/>
    <col min="9485" max="9485" width="6.25" style="5" customWidth="1"/>
    <col min="9486" max="9486" width="6.875" style="5" customWidth="1"/>
    <col min="9487" max="9728" width="10.375" style="5"/>
    <col min="9729" max="9729" width="6.375" style="5" customWidth="1"/>
    <col min="9730" max="9730" width="1.375" style="5" customWidth="1"/>
    <col min="9731" max="9731" width="8.125" style="5" customWidth="1"/>
    <col min="9732" max="9739" width="8" style="5" customWidth="1"/>
    <col min="9740" max="9740" width="1" style="5" customWidth="1"/>
    <col min="9741" max="9741" width="6.25" style="5" customWidth="1"/>
    <col min="9742" max="9742" width="6.875" style="5" customWidth="1"/>
    <col min="9743" max="9984" width="10.375" style="5"/>
    <col min="9985" max="9985" width="6.375" style="5" customWidth="1"/>
    <col min="9986" max="9986" width="1.375" style="5" customWidth="1"/>
    <col min="9987" max="9987" width="8.125" style="5" customWidth="1"/>
    <col min="9988" max="9995" width="8" style="5" customWidth="1"/>
    <col min="9996" max="9996" width="1" style="5" customWidth="1"/>
    <col min="9997" max="9997" width="6.25" style="5" customWidth="1"/>
    <col min="9998" max="9998" width="6.875" style="5" customWidth="1"/>
    <col min="9999" max="10240" width="10.375" style="5"/>
    <col min="10241" max="10241" width="6.375" style="5" customWidth="1"/>
    <col min="10242" max="10242" width="1.375" style="5" customWidth="1"/>
    <col min="10243" max="10243" width="8.125" style="5" customWidth="1"/>
    <col min="10244" max="10251" width="8" style="5" customWidth="1"/>
    <col min="10252" max="10252" width="1" style="5" customWidth="1"/>
    <col min="10253" max="10253" width="6.25" style="5" customWidth="1"/>
    <col min="10254" max="10254" width="6.875" style="5" customWidth="1"/>
    <col min="10255" max="10496" width="10.375" style="5"/>
    <col min="10497" max="10497" width="6.375" style="5" customWidth="1"/>
    <col min="10498" max="10498" width="1.375" style="5" customWidth="1"/>
    <col min="10499" max="10499" width="8.125" style="5" customWidth="1"/>
    <col min="10500" max="10507" width="8" style="5" customWidth="1"/>
    <col min="10508" max="10508" width="1" style="5" customWidth="1"/>
    <col min="10509" max="10509" width="6.25" style="5" customWidth="1"/>
    <col min="10510" max="10510" width="6.875" style="5" customWidth="1"/>
    <col min="10511" max="10752" width="10.375" style="5"/>
    <col min="10753" max="10753" width="6.375" style="5" customWidth="1"/>
    <col min="10754" max="10754" width="1.375" style="5" customWidth="1"/>
    <col min="10755" max="10755" width="8.125" style="5" customWidth="1"/>
    <col min="10756" max="10763" width="8" style="5" customWidth="1"/>
    <col min="10764" max="10764" width="1" style="5" customWidth="1"/>
    <col min="10765" max="10765" width="6.25" style="5" customWidth="1"/>
    <col min="10766" max="10766" width="6.875" style="5" customWidth="1"/>
    <col min="10767" max="11008" width="10.375" style="5"/>
    <col min="11009" max="11009" width="6.375" style="5" customWidth="1"/>
    <col min="11010" max="11010" width="1.375" style="5" customWidth="1"/>
    <col min="11011" max="11011" width="8.125" style="5" customWidth="1"/>
    <col min="11012" max="11019" width="8" style="5" customWidth="1"/>
    <col min="11020" max="11020" width="1" style="5" customWidth="1"/>
    <col min="11021" max="11021" width="6.25" style="5" customWidth="1"/>
    <col min="11022" max="11022" width="6.875" style="5" customWidth="1"/>
    <col min="11023" max="11264" width="10.375" style="5"/>
    <col min="11265" max="11265" width="6.375" style="5" customWidth="1"/>
    <col min="11266" max="11266" width="1.375" style="5" customWidth="1"/>
    <col min="11267" max="11267" width="8.125" style="5" customWidth="1"/>
    <col min="11268" max="11275" width="8" style="5" customWidth="1"/>
    <col min="11276" max="11276" width="1" style="5" customWidth="1"/>
    <col min="11277" max="11277" width="6.25" style="5" customWidth="1"/>
    <col min="11278" max="11278" width="6.875" style="5" customWidth="1"/>
    <col min="11279" max="11520" width="10.375" style="5"/>
    <col min="11521" max="11521" width="6.375" style="5" customWidth="1"/>
    <col min="11522" max="11522" width="1.375" style="5" customWidth="1"/>
    <col min="11523" max="11523" width="8.125" style="5" customWidth="1"/>
    <col min="11524" max="11531" width="8" style="5" customWidth="1"/>
    <col min="11532" max="11532" width="1" style="5" customWidth="1"/>
    <col min="11533" max="11533" width="6.25" style="5" customWidth="1"/>
    <col min="11534" max="11534" width="6.875" style="5" customWidth="1"/>
    <col min="11535" max="11776" width="10.375" style="5"/>
    <col min="11777" max="11777" width="6.375" style="5" customWidth="1"/>
    <col min="11778" max="11778" width="1.375" style="5" customWidth="1"/>
    <col min="11779" max="11779" width="8.125" style="5" customWidth="1"/>
    <col min="11780" max="11787" width="8" style="5" customWidth="1"/>
    <col min="11788" max="11788" width="1" style="5" customWidth="1"/>
    <col min="11789" max="11789" width="6.25" style="5" customWidth="1"/>
    <col min="11790" max="11790" width="6.875" style="5" customWidth="1"/>
    <col min="11791" max="12032" width="10.375" style="5"/>
    <col min="12033" max="12033" width="6.375" style="5" customWidth="1"/>
    <col min="12034" max="12034" width="1.375" style="5" customWidth="1"/>
    <col min="12035" max="12035" width="8.125" style="5" customWidth="1"/>
    <col min="12036" max="12043" width="8" style="5" customWidth="1"/>
    <col min="12044" max="12044" width="1" style="5" customWidth="1"/>
    <col min="12045" max="12045" width="6.25" style="5" customWidth="1"/>
    <col min="12046" max="12046" width="6.875" style="5" customWidth="1"/>
    <col min="12047" max="12288" width="10.375" style="5"/>
    <col min="12289" max="12289" width="6.375" style="5" customWidth="1"/>
    <col min="12290" max="12290" width="1.375" style="5" customWidth="1"/>
    <col min="12291" max="12291" width="8.125" style="5" customWidth="1"/>
    <col min="12292" max="12299" width="8" style="5" customWidth="1"/>
    <col min="12300" max="12300" width="1" style="5" customWidth="1"/>
    <col min="12301" max="12301" width="6.25" style="5" customWidth="1"/>
    <col min="12302" max="12302" width="6.875" style="5" customWidth="1"/>
    <col min="12303" max="12544" width="10.375" style="5"/>
    <col min="12545" max="12545" width="6.375" style="5" customWidth="1"/>
    <col min="12546" max="12546" width="1.375" style="5" customWidth="1"/>
    <col min="12547" max="12547" width="8.125" style="5" customWidth="1"/>
    <col min="12548" max="12555" width="8" style="5" customWidth="1"/>
    <col min="12556" max="12556" width="1" style="5" customWidth="1"/>
    <col min="12557" max="12557" width="6.25" style="5" customWidth="1"/>
    <col min="12558" max="12558" width="6.875" style="5" customWidth="1"/>
    <col min="12559" max="12800" width="10.375" style="5"/>
    <col min="12801" max="12801" width="6.375" style="5" customWidth="1"/>
    <col min="12802" max="12802" width="1.375" style="5" customWidth="1"/>
    <col min="12803" max="12803" width="8.125" style="5" customWidth="1"/>
    <col min="12804" max="12811" width="8" style="5" customWidth="1"/>
    <col min="12812" max="12812" width="1" style="5" customWidth="1"/>
    <col min="12813" max="12813" width="6.25" style="5" customWidth="1"/>
    <col min="12814" max="12814" width="6.875" style="5" customWidth="1"/>
    <col min="12815" max="13056" width="10.375" style="5"/>
    <col min="13057" max="13057" width="6.375" style="5" customWidth="1"/>
    <col min="13058" max="13058" width="1.375" style="5" customWidth="1"/>
    <col min="13059" max="13059" width="8.125" style="5" customWidth="1"/>
    <col min="13060" max="13067" width="8" style="5" customWidth="1"/>
    <col min="13068" max="13068" width="1" style="5" customWidth="1"/>
    <col min="13069" max="13069" width="6.25" style="5" customWidth="1"/>
    <col min="13070" max="13070" width="6.875" style="5" customWidth="1"/>
    <col min="13071" max="13312" width="10.375" style="5"/>
    <col min="13313" max="13313" width="6.375" style="5" customWidth="1"/>
    <col min="13314" max="13314" width="1.375" style="5" customWidth="1"/>
    <col min="13315" max="13315" width="8.125" style="5" customWidth="1"/>
    <col min="13316" max="13323" width="8" style="5" customWidth="1"/>
    <col min="13324" max="13324" width="1" style="5" customWidth="1"/>
    <col min="13325" max="13325" width="6.25" style="5" customWidth="1"/>
    <col min="13326" max="13326" width="6.875" style="5" customWidth="1"/>
    <col min="13327" max="13568" width="10.375" style="5"/>
    <col min="13569" max="13569" width="6.375" style="5" customWidth="1"/>
    <col min="13570" max="13570" width="1.375" style="5" customWidth="1"/>
    <col min="13571" max="13571" width="8.125" style="5" customWidth="1"/>
    <col min="13572" max="13579" width="8" style="5" customWidth="1"/>
    <col min="13580" max="13580" width="1" style="5" customWidth="1"/>
    <col min="13581" max="13581" width="6.25" style="5" customWidth="1"/>
    <col min="13582" max="13582" width="6.875" style="5" customWidth="1"/>
    <col min="13583" max="13824" width="10.375" style="5"/>
    <col min="13825" max="13825" width="6.375" style="5" customWidth="1"/>
    <col min="13826" max="13826" width="1.375" style="5" customWidth="1"/>
    <col min="13827" max="13827" width="8.125" style="5" customWidth="1"/>
    <col min="13828" max="13835" width="8" style="5" customWidth="1"/>
    <col min="13836" max="13836" width="1" style="5" customWidth="1"/>
    <col min="13837" max="13837" width="6.25" style="5" customWidth="1"/>
    <col min="13838" max="13838" width="6.875" style="5" customWidth="1"/>
    <col min="13839" max="14080" width="10.375" style="5"/>
    <col min="14081" max="14081" width="6.375" style="5" customWidth="1"/>
    <col min="14082" max="14082" width="1.375" style="5" customWidth="1"/>
    <col min="14083" max="14083" width="8.125" style="5" customWidth="1"/>
    <col min="14084" max="14091" width="8" style="5" customWidth="1"/>
    <col min="14092" max="14092" width="1" style="5" customWidth="1"/>
    <col min="14093" max="14093" width="6.25" style="5" customWidth="1"/>
    <col min="14094" max="14094" width="6.875" style="5" customWidth="1"/>
    <col min="14095" max="14336" width="10.375" style="5"/>
    <col min="14337" max="14337" width="6.375" style="5" customWidth="1"/>
    <col min="14338" max="14338" width="1.375" style="5" customWidth="1"/>
    <col min="14339" max="14339" width="8.125" style="5" customWidth="1"/>
    <col min="14340" max="14347" width="8" style="5" customWidth="1"/>
    <col min="14348" max="14348" width="1" style="5" customWidth="1"/>
    <col min="14349" max="14349" width="6.25" style="5" customWidth="1"/>
    <col min="14350" max="14350" width="6.875" style="5" customWidth="1"/>
    <col min="14351" max="14592" width="10.375" style="5"/>
    <col min="14593" max="14593" width="6.375" style="5" customWidth="1"/>
    <col min="14594" max="14594" width="1.375" style="5" customWidth="1"/>
    <col min="14595" max="14595" width="8.125" style="5" customWidth="1"/>
    <col min="14596" max="14603" width="8" style="5" customWidth="1"/>
    <col min="14604" max="14604" width="1" style="5" customWidth="1"/>
    <col min="14605" max="14605" width="6.25" style="5" customWidth="1"/>
    <col min="14606" max="14606" width="6.875" style="5" customWidth="1"/>
    <col min="14607" max="14848" width="10.375" style="5"/>
    <col min="14849" max="14849" width="6.375" style="5" customWidth="1"/>
    <col min="14850" max="14850" width="1.375" style="5" customWidth="1"/>
    <col min="14851" max="14851" width="8.125" style="5" customWidth="1"/>
    <col min="14852" max="14859" width="8" style="5" customWidth="1"/>
    <col min="14860" max="14860" width="1" style="5" customWidth="1"/>
    <col min="14861" max="14861" width="6.25" style="5" customWidth="1"/>
    <col min="14862" max="14862" width="6.875" style="5" customWidth="1"/>
    <col min="14863" max="15104" width="10.375" style="5"/>
    <col min="15105" max="15105" width="6.375" style="5" customWidth="1"/>
    <col min="15106" max="15106" width="1.375" style="5" customWidth="1"/>
    <col min="15107" max="15107" width="8.125" style="5" customWidth="1"/>
    <col min="15108" max="15115" width="8" style="5" customWidth="1"/>
    <col min="15116" max="15116" width="1" style="5" customWidth="1"/>
    <col min="15117" max="15117" width="6.25" style="5" customWidth="1"/>
    <col min="15118" max="15118" width="6.875" style="5" customWidth="1"/>
    <col min="15119" max="15360" width="10.375" style="5"/>
    <col min="15361" max="15361" width="6.375" style="5" customWidth="1"/>
    <col min="15362" max="15362" width="1.375" style="5" customWidth="1"/>
    <col min="15363" max="15363" width="8.125" style="5" customWidth="1"/>
    <col min="15364" max="15371" width="8" style="5" customWidth="1"/>
    <col min="15372" max="15372" width="1" style="5" customWidth="1"/>
    <col min="15373" max="15373" width="6.25" style="5" customWidth="1"/>
    <col min="15374" max="15374" width="6.875" style="5" customWidth="1"/>
    <col min="15375" max="15616" width="10.375" style="5"/>
    <col min="15617" max="15617" width="6.375" style="5" customWidth="1"/>
    <col min="15618" max="15618" width="1.375" style="5" customWidth="1"/>
    <col min="15619" max="15619" width="8.125" style="5" customWidth="1"/>
    <col min="15620" max="15627" width="8" style="5" customWidth="1"/>
    <col min="15628" max="15628" width="1" style="5" customWidth="1"/>
    <col min="15629" max="15629" width="6.25" style="5" customWidth="1"/>
    <col min="15630" max="15630" width="6.875" style="5" customWidth="1"/>
    <col min="15631" max="15872" width="10.375" style="5"/>
    <col min="15873" max="15873" width="6.375" style="5" customWidth="1"/>
    <col min="15874" max="15874" width="1.375" style="5" customWidth="1"/>
    <col min="15875" max="15875" width="8.125" style="5" customWidth="1"/>
    <col min="15876" max="15883" width="8" style="5" customWidth="1"/>
    <col min="15884" max="15884" width="1" style="5" customWidth="1"/>
    <col min="15885" max="15885" width="6.25" style="5" customWidth="1"/>
    <col min="15886" max="15886" width="6.875" style="5" customWidth="1"/>
    <col min="15887" max="16128" width="10.375" style="5"/>
    <col min="16129" max="16129" width="6.375" style="5" customWidth="1"/>
    <col min="16130" max="16130" width="1.375" style="5" customWidth="1"/>
    <col min="16131" max="16131" width="8.125" style="5" customWidth="1"/>
    <col min="16132" max="16139" width="8" style="5" customWidth="1"/>
    <col min="16140" max="16140" width="1" style="5" customWidth="1"/>
    <col min="16141" max="16141" width="6.25" style="5" customWidth="1"/>
    <col min="16142" max="16142" width="6.875" style="5" customWidth="1"/>
    <col min="16143" max="16384" width="10.375" style="5"/>
  </cols>
  <sheetData>
    <row r="1" spans="1:20" ht="20.100000000000001" customHeight="1" thickBot="1" x14ac:dyDescent="0.2">
      <c r="A1" s="550" t="s">
        <v>190</v>
      </c>
      <c r="B1" s="550"/>
      <c r="C1" s="550"/>
      <c r="D1" s="551"/>
      <c r="E1" s="551"/>
      <c r="F1" s="551"/>
      <c r="G1" s="551"/>
      <c r="H1" s="551"/>
      <c r="I1" s="551"/>
      <c r="J1" s="551"/>
      <c r="K1" s="552" t="s">
        <v>0</v>
      </c>
      <c r="M1" s="5"/>
      <c r="N1" s="5"/>
      <c r="O1" s="5"/>
      <c r="P1" s="5"/>
      <c r="Q1" s="5"/>
      <c r="R1" s="5"/>
      <c r="S1" s="5"/>
      <c r="T1" s="5"/>
    </row>
    <row r="2" spans="1:20" ht="19.5" customHeight="1" x14ac:dyDescent="0.15">
      <c r="A2" s="561" t="s">
        <v>1</v>
      </c>
      <c r="B2" s="7"/>
      <c r="C2" s="7"/>
      <c r="D2" s="564" t="s">
        <v>2</v>
      </c>
      <c r="E2" s="566" t="s">
        <v>3</v>
      </c>
      <c r="F2" s="562"/>
      <c r="G2" s="562"/>
      <c r="H2" s="562"/>
      <c r="I2" s="6" t="s">
        <v>4</v>
      </c>
      <c r="J2" s="6" t="s">
        <v>5</v>
      </c>
      <c r="K2" s="566" t="s">
        <v>6</v>
      </c>
      <c r="L2" s="7"/>
      <c r="M2" s="5"/>
      <c r="N2" s="5"/>
      <c r="O2" s="5"/>
      <c r="P2" s="5"/>
      <c r="Q2" s="5"/>
      <c r="R2" s="5"/>
      <c r="S2" s="5"/>
      <c r="T2" s="5"/>
    </row>
    <row r="3" spans="1:20" ht="19.5" customHeight="1" x14ac:dyDescent="0.15">
      <c r="A3" s="562"/>
      <c r="B3" s="8"/>
      <c r="C3" s="8"/>
      <c r="D3" s="564"/>
      <c r="E3" s="567"/>
      <c r="F3" s="568"/>
      <c r="G3" s="568"/>
      <c r="H3" s="568"/>
      <c r="I3" s="6" t="s">
        <v>7</v>
      </c>
      <c r="J3" s="9" t="s">
        <v>8</v>
      </c>
      <c r="K3" s="566"/>
      <c r="L3" s="7"/>
      <c r="M3" s="5"/>
      <c r="N3" s="5"/>
      <c r="O3" s="5"/>
      <c r="P3" s="5"/>
      <c r="Q3" s="5"/>
      <c r="R3" s="5"/>
      <c r="S3" s="5"/>
      <c r="T3" s="5"/>
    </row>
    <row r="4" spans="1:20" ht="19.5" customHeight="1" x14ac:dyDescent="0.4">
      <c r="A4" s="563"/>
      <c r="B4" s="10"/>
      <c r="C4" s="10"/>
      <c r="D4" s="565"/>
      <c r="E4" s="11" t="s">
        <v>9</v>
      </c>
      <c r="F4" s="12" t="s">
        <v>10</v>
      </c>
      <c r="G4" s="13" t="s">
        <v>187</v>
      </c>
      <c r="H4" s="14" t="s">
        <v>191</v>
      </c>
      <c r="I4" s="15" t="s">
        <v>186</v>
      </c>
      <c r="J4" s="15" t="s">
        <v>192</v>
      </c>
      <c r="K4" s="16" t="s">
        <v>193</v>
      </c>
      <c r="L4" s="7"/>
      <c r="M4" s="5"/>
      <c r="N4" s="5"/>
      <c r="O4" s="5"/>
      <c r="P4" s="5"/>
      <c r="Q4" s="5"/>
      <c r="R4" s="5"/>
      <c r="S4" s="5"/>
      <c r="T4" s="5"/>
    </row>
    <row r="5" spans="1:20" s="94" customFormat="1" ht="19.5" customHeight="1" x14ac:dyDescent="0.4">
      <c r="A5" s="360" t="s">
        <v>11</v>
      </c>
      <c r="B5" s="85"/>
      <c r="C5" s="86" t="s">
        <v>12</v>
      </c>
      <c r="D5" s="87">
        <v>20638</v>
      </c>
      <c r="E5" s="88">
        <f t="shared" ref="E5:E10" si="0">SUM(G5:H5)</f>
        <v>75448</v>
      </c>
      <c r="F5" s="89" t="s">
        <v>13</v>
      </c>
      <c r="G5" s="88">
        <v>37483</v>
      </c>
      <c r="H5" s="88">
        <v>37965</v>
      </c>
      <c r="I5" s="90">
        <f t="shared" ref="I5:I43" si="1">ROUND(G5/H5*100,1)</f>
        <v>98.7</v>
      </c>
      <c r="J5" s="91">
        <v>3.7</v>
      </c>
      <c r="K5" s="92">
        <v>406</v>
      </c>
      <c r="L5" s="93"/>
    </row>
    <row r="6" spans="1:20" s="94" customFormat="1" ht="19.5" customHeight="1" x14ac:dyDescent="0.4">
      <c r="A6" s="361" t="s">
        <v>14</v>
      </c>
      <c r="B6" s="95"/>
      <c r="C6" s="96" t="s">
        <v>15</v>
      </c>
      <c r="D6" s="97">
        <v>5000</v>
      </c>
      <c r="E6" s="98">
        <f t="shared" si="0"/>
        <v>20266</v>
      </c>
      <c r="F6" s="99" t="s">
        <v>13</v>
      </c>
      <c r="G6" s="98">
        <v>10063</v>
      </c>
      <c r="H6" s="98">
        <v>10203</v>
      </c>
      <c r="I6" s="100">
        <f t="shared" si="1"/>
        <v>98.6</v>
      </c>
      <c r="J6" s="101">
        <v>4.0999999999999996</v>
      </c>
      <c r="K6" s="102">
        <v>441</v>
      </c>
      <c r="L6" s="93"/>
    </row>
    <row r="7" spans="1:20" s="94" customFormat="1" ht="19.5" customHeight="1" x14ac:dyDescent="0.4">
      <c r="A7" s="355"/>
      <c r="B7" s="44"/>
      <c r="C7" s="103" t="s">
        <v>16</v>
      </c>
      <c r="D7" s="104">
        <v>3196</v>
      </c>
      <c r="E7" s="105">
        <f t="shared" si="0"/>
        <v>12430</v>
      </c>
      <c r="F7" s="106" t="s">
        <v>17</v>
      </c>
      <c r="G7" s="105">
        <v>6050</v>
      </c>
      <c r="H7" s="105">
        <v>6380</v>
      </c>
      <c r="I7" s="107">
        <f t="shared" si="1"/>
        <v>94.8</v>
      </c>
      <c r="J7" s="108">
        <v>3.9</v>
      </c>
      <c r="K7" s="109">
        <v>367</v>
      </c>
      <c r="L7" s="93"/>
    </row>
    <row r="8" spans="1:20" s="94" customFormat="1" ht="19.5" customHeight="1" x14ac:dyDescent="0.4">
      <c r="A8" s="362">
        <v>10</v>
      </c>
      <c r="B8" s="110"/>
      <c r="C8" s="96" t="s">
        <v>12</v>
      </c>
      <c r="D8" s="97">
        <v>23137</v>
      </c>
      <c r="E8" s="98">
        <f t="shared" si="0"/>
        <v>78765</v>
      </c>
      <c r="F8" s="111">
        <v>3317</v>
      </c>
      <c r="G8" s="98">
        <v>39257</v>
      </c>
      <c r="H8" s="98">
        <v>39508</v>
      </c>
      <c r="I8" s="100">
        <f t="shared" si="1"/>
        <v>99.4</v>
      </c>
      <c r="J8" s="101">
        <v>3.4</v>
      </c>
      <c r="K8" s="102">
        <v>423</v>
      </c>
      <c r="L8" s="93"/>
    </row>
    <row r="9" spans="1:20" s="94" customFormat="1" ht="19.5" customHeight="1" x14ac:dyDescent="0.4">
      <c r="A9" s="361" t="s">
        <v>18</v>
      </c>
      <c r="B9" s="95"/>
      <c r="C9" s="96" t="s">
        <v>15</v>
      </c>
      <c r="D9" s="97">
        <v>5332</v>
      </c>
      <c r="E9" s="98">
        <f t="shared" si="0"/>
        <v>20513</v>
      </c>
      <c r="F9" s="112">
        <v>247</v>
      </c>
      <c r="G9" s="98">
        <v>10210</v>
      </c>
      <c r="H9" s="98">
        <v>10303</v>
      </c>
      <c r="I9" s="100">
        <f t="shared" si="1"/>
        <v>99.1</v>
      </c>
      <c r="J9" s="101">
        <v>3.8</v>
      </c>
      <c r="K9" s="102">
        <v>446</v>
      </c>
      <c r="L9" s="93"/>
    </row>
    <row r="10" spans="1:20" s="94" customFormat="1" ht="19.5" customHeight="1" x14ac:dyDescent="0.4">
      <c r="A10" s="355"/>
      <c r="B10" s="44"/>
      <c r="C10" s="103" t="s">
        <v>16</v>
      </c>
      <c r="D10" s="104">
        <v>3357</v>
      </c>
      <c r="E10" s="105">
        <f t="shared" si="0"/>
        <v>12288</v>
      </c>
      <c r="F10" s="113" t="s">
        <v>19</v>
      </c>
      <c r="G10" s="105">
        <v>6002</v>
      </c>
      <c r="H10" s="105">
        <v>6286</v>
      </c>
      <c r="I10" s="107">
        <f t="shared" si="1"/>
        <v>95.5</v>
      </c>
      <c r="J10" s="108">
        <v>3.7</v>
      </c>
      <c r="K10" s="109">
        <v>363</v>
      </c>
      <c r="L10" s="93"/>
    </row>
    <row r="11" spans="1:20" s="94" customFormat="1" ht="19.5" customHeight="1" x14ac:dyDescent="0.4">
      <c r="A11" s="362">
        <v>15</v>
      </c>
      <c r="B11" s="110"/>
      <c r="C11" s="114" t="s">
        <v>12</v>
      </c>
      <c r="D11" s="87">
        <v>25433</v>
      </c>
      <c r="E11" s="88">
        <f>SUM(G11:H11)</f>
        <v>80563</v>
      </c>
      <c r="F11" s="115">
        <v>1798</v>
      </c>
      <c r="G11" s="88">
        <v>40136</v>
      </c>
      <c r="H11" s="88">
        <v>40427</v>
      </c>
      <c r="I11" s="90">
        <f t="shared" si="1"/>
        <v>99.3</v>
      </c>
      <c r="J11" s="91">
        <v>3.2</v>
      </c>
      <c r="K11" s="92">
        <v>434</v>
      </c>
      <c r="L11" s="93"/>
    </row>
    <row r="12" spans="1:20" s="94" customFormat="1" ht="19.5" customHeight="1" x14ac:dyDescent="0.4">
      <c r="A12" s="361" t="s">
        <v>20</v>
      </c>
      <c r="B12" s="95"/>
      <c r="C12" s="116" t="s">
        <v>15</v>
      </c>
      <c r="D12" s="97">
        <v>5725</v>
      </c>
      <c r="E12" s="98">
        <f>G12+H12</f>
        <v>20937</v>
      </c>
      <c r="F12" s="112">
        <v>424</v>
      </c>
      <c r="G12" s="98">
        <v>10402</v>
      </c>
      <c r="H12" s="98">
        <v>10535</v>
      </c>
      <c r="I12" s="100">
        <f t="shared" si="1"/>
        <v>98.7</v>
      </c>
      <c r="J12" s="101">
        <f>E12/D12</f>
        <v>3.6571179039301311</v>
      </c>
      <c r="K12" s="102">
        <f>E12/46</f>
        <v>455.1521739130435</v>
      </c>
      <c r="L12" s="93"/>
    </row>
    <row r="13" spans="1:20" s="94" customFormat="1" ht="19.5" customHeight="1" x14ac:dyDescent="0.4">
      <c r="A13" s="363"/>
      <c r="B13" s="44"/>
      <c r="C13" s="118" t="s">
        <v>16</v>
      </c>
      <c r="D13" s="104">
        <v>3608</v>
      </c>
      <c r="E13" s="105">
        <v>12295</v>
      </c>
      <c r="F13" s="113">
        <v>7</v>
      </c>
      <c r="G13" s="119">
        <v>6014</v>
      </c>
      <c r="H13" s="119">
        <v>6281</v>
      </c>
      <c r="I13" s="120">
        <f t="shared" si="1"/>
        <v>95.7</v>
      </c>
      <c r="J13" s="108">
        <f>E13/D13</f>
        <v>3.4077050997782705</v>
      </c>
      <c r="K13" s="109">
        <f>ROUND(E13/33.71,0)</f>
        <v>365</v>
      </c>
      <c r="L13" s="93"/>
    </row>
    <row r="14" spans="1:20" s="94" customFormat="1" ht="19.5" customHeight="1" x14ac:dyDescent="0.4">
      <c r="A14" s="362">
        <v>17</v>
      </c>
      <c r="B14" s="121"/>
      <c r="C14" s="122" t="s">
        <v>12</v>
      </c>
      <c r="D14" s="123">
        <v>26543</v>
      </c>
      <c r="E14" s="123">
        <f>SUM(G14:H14)</f>
        <v>81547</v>
      </c>
      <c r="F14" s="124">
        <v>1147</v>
      </c>
      <c r="G14" s="123">
        <v>40702</v>
      </c>
      <c r="H14" s="123">
        <v>40845</v>
      </c>
      <c r="I14" s="125">
        <f t="shared" si="1"/>
        <v>99.6</v>
      </c>
      <c r="J14" s="126">
        <v>3.1</v>
      </c>
      <c r="K14" s="127">
        <v>439</v>
      </c>
      <c r="L14" s="93"/>
    </row>
    <row r="15" spans="1:20" s="94" customFormat="1" ht="19.5" customHeight="1" x14ac:dyDescent="0.4">
      <c r="A15" s="361" t="s">
        <v>21</v>
      </c>
      <c r="B15" s="95"/>
      <c r="C15" s="116" t="s">
        <v>15</v>
      </c>
      <c r="D15" s="97">
        <v>5854</v>
      </c>
      <c r="E15" s="98">
        <f>SUM(G15:H15)</f>
        <v>20939</v>
      </c>
      <c r="F15" s="112">
        <v>-64</v>
      </c>
      <c r="G15" s="98">
        <v>10411</v>
      </c>
      <c r="H15" s="98">
        <v>10528</v>
      </c>
      <c r="I15" s="100">
        <f t="shared" si="1"/>
        <v>98.9</v>
      </c>
      <c r="J15" s="101">
        <v>3.6</v>
      </c>
      <c r="K15" s="102">
        <v>454</v>
      </c>
      <c r="L15" s="93"/>
    </row>
    <row r="16" spans="1:20" s="94" customFormat="1" ht="19.5" customHeight="1" x14ac:dyDescent="0.4">
      <c r="A16" s="363"/>
      <c r="B16" s="44"/>
      <c r="C16" s="118" t="s">
        <v>16</v>
      </c>
      <c r="D16" s="128">
        <v>3687</v>
      </c>
      <c r="E16" s="104">
        <f>SUM(G16:H16)</f>
        <v>12265</v>
      </c>
      <c r="F16" s="113">
        <v>-8</v>
      </c>
      <c r="G16" s="128">
        <v>6019</v>
      </c>
      <c r="H16" s="128">
        <v>6246</v>
      </c>
      <c r="I16" s="129">
        <f t="shared" si="1"/>
        <v>96.4</v>
      </c>
      <c r="J16" s="129">
        <v>3.3</v>
      </c>
      <c r="K16" s="109">
        <f>ROUND(E16/33.71,0)</f>
        <v>364</v>
      </c>
      <c r="L16" s="93"/>
    </row>
    <row r="17" spans="1:13" s="94" customFormat="1" ht="19.5" customHeight="1" x14ac:dyDescent="0.4">
      <c r="A17" s="355">
        <v>20</v>
      </c>
      <c r="B17" s="95"/>
      <c r="C17" s="130"/>
      <c r="D17" s="97">
        <v>40509</v>
      </c>
      <c r="E17" s="97">
        <v>120903</v>
      </c>
      <c r="F17" s="112" t="s">
        <v>22</v>
      </c>
      <c r="G17" s="97">
        <v>60459</v>
      </c>
      <c r="H17" s="97">
        <v>60444</v>
      </c>
      <c r="I17" s="131">
        <f t="shared" si="1"/>
        <v>100</v>
      </c>
      <c r="J17" s="131">
        <v>3</v>
      </c>
      <c r="K17" s="102">
        <v>455</v>
      </c>
      <c r="L17" s="93"/>
    </row>
    <row r="18" spans="1:13" s="94" customFormat="1" ht="19.5" customHeight="1" x14ac:dyDescent="0.4">
      <c r="A18" s="361" t="s">
        <v>23</v>
      </c>
      <c r="B18" s="132"/>
      <c r="C18" s="133" t="s">
        <v>24</v>
      </c>
      <c r="D18" s="87">
        <v>37827</v>
      </c>
      <c r="E18" s="87">
        <f>SUM(G18:H18)</f>
        <v>115361</v>
      </c>
      <c r="F18" s="134" t="s">
        <v>22</v>
      </c>
      <c r="G18" s="87">
        <v>57656</v>
      </c>
      <c r="H18" s="87">
        <v>57705</v>
      </c>
      <c r="I18" s="135">
        <f t="shared" si="1"/>
        <v>99.9</v>
      </c>
      <c r="J18" s="136">
        <f>E18/D18</f>
        <v>3.0496999497713273</v>
      </c>
      <c r="K18" s="92">
        <f>ROUND(E18/265.63,1)</f>
        <v>434.3</v>
      </c>
      <c r="L18" s="93"/>
    </row>
    <row r="19" spans="1:13" s="94" customFormat="1" ht="19.5" customHeight="1" x14ac:dyDescent="0.4">
      <c r="A19" s="364"/>
      <c r="B19" s="137"/>
      <c r="C19" s="138" t="s">
        <v>25</v>
      </c>
      <c r="D19" s="104">
        <v>2682</v>
      </c>
      <c r="E19" s="104">
        <v>5542</v>
      </c>
      <c r="F19" s="139" t="s">
        <v>22</v>
      </c>
      <c r="G19" s="104">
        <v>2803</v>
      </c>
      <c r="H19" s="104">
        <v>2739</v>
      </c>
      <c r="I19" s="129">
        <f t="shared" si="1"/>
        <v>102.3</v>
      </c>
      <c r="J19" s="140">
        <v>2.1</v>
      </c>
      <c r="K19" s="109">
        <v>21</v>
      </c>
      <c r="L19" s="93"/>
    </row>
    <row r="20" spans="1:13" s="94" customFormat="1" ht="19.5" hidden="1" customHeight="1" x14ac:dyDescent="0.4">
      <c r="A20" s="365">
        <v>21</v>
      </c>
      <c r="B20" s="141"/>
      <c r="C20" s="142"/>
      <c r="D20" s="123">
        <v>40788</v>
      </c>
      <c r="E20" s="123">
        <v>120905</v>
      </c>
      <c r="F20" s="143">
        <v>2</v>
      </c>
      <c r="G20" s="123">
        <v>60472</v>
      </c>
      <c r="H20" s="123">
        <v>60433</v>
      </c>
      <c r="I20" s="144">
        <f t="shared" si="1"/>
        <v>100.1</v>
      </c>
      <c r="J20" s="145">
        <v>3</v>
      </c>
      <c r="K20" s="127">
        <v>455</v>
      </c>
      <c r="L20" s="93"/>
    </row>
    <row r="21" spans="1:13" s="94" customFormat="1" ht="19.5" hidden="1" customHeight="1" x14ac:dyDescent="0.4">
      <c r="A21" s="361" t="s">
        <v>26</v>
      </c>
      <c r="B21" s="132"/>
      <c r="C21" s="133" t="s">
        <v>24</v>
      </c>
      <c r="D21" s="87">
        <v>38203</v>
      </c>
      <c r="E21" s="87">
        <v>115504</v>
      </c>
      <c r="F21" s="134">
        <f>E21-E18</f>
        <v>143</v>
      </c>
      <c r="G21" s="87">
        <v>57715</v>
      </c>
      <c r="H21" s="87">
        <v>57789</v>
      </c>
      <c r="I21" s="135">
        <f t="shared" si="1"/>
        <v>99.9</v>
      </c>
      <c r="J21" s="136">
        <f>E21/D21</f>
        <v>3.0234274795173155</v>
      </c>
      <c r="K21" s="92">
        <f>ROUND(E21/265.63,1)</f>
        <v>434.8</v>
      </c>
      <c r="L21" s="93"/>
    </row>
    <row r="22" spans="1:13" s="94" customFormat="1" ht="19.5" hidden="1" customHeight="1" x14ac:dyDescent="0.4">
      <c r="A22" s="366"/>
      <c r="B22" s="137"/>
      <c r="C22" s="146" t="s">
        <v>25</v>
      </c>
      <c r="D22" s="119">
        <v>2585</v>
      </c>
      <c r="E22" s="147">
        <v>5401</v>
      </c>
      <c r="F22" s="139">
        <v>-141</v>
      </c>
      <c r="G22" s="147">
        <v>2757</v>
      </c>
      <c r="H22" s="119">
        <v>2644</v>
      </c>
      <c r="I22" s="148">
        <f t="shared" si="1"/>
        <v>104.3</v>
      </c>
      <c r="J22" s="149">
        <v>2.1</v>
      </c>
      <c r="K22" s="150">
        <f t="shared" ref="K22:K31" si="2">ROUND(E22/265.63,1)</f>
        <v>20.3</v>
      </c>
      <c r="L22" s="93"/>
    </row>
    <row r="23" spans="1:13" s="94" customFormat="1" ht="19.5" hidden="1" customHeight="1" x14ac:dyDescent="0.4">
      <c r="A23" s="364">
        <v>22</v>
      </c>
      <c r="B23" s="141"/>
      <c r="C23" s="141"/>
      <c r="D23" s="151">
        <v>40635</v>
      </c>
      <c r="E23" s="152">
        <v>119933</v>
      </c>
      <c r="F23" s="143">
        <v>-972</v>
      </c>
      <c r="G23" s="152">
        <v>59797</v>
      </c>
      <c r="H23" s="151">
        <v>60136</v>
      </c>
      <c r="I23" s="153">
        <f t="shared" si="1"/>
        <v>99.4</v>
      </c>
      <c r="J23" s="154">
        <v>3</v>
      </c>
      <c r="K23" s="127">
        <f t="shared" si="2"/>
        <v>451.5</v>
      </c>
      <c r="L23" s="93"/>
    </row>
    <row r="24" spans="1:13" s="94" customFormat="1" ht="19.5" hidden="1" customHeight="1" x14ac:dyDescent="0.4">
      <c r="A24" s="361" t="s">
        <v>27</v>
      </c>
      <c r="B24" s="132"/>
      <c r="C24" s="155" t="s">
        <v>24</v>
      </c>
      <c r="D24" s="156">
        <v>38513</v>
      </c>
      <c r="E24" s="88">
        <v>115449</v>
      </c>
      <c r="F24" s="134">
        <f>E24-E21</f>
        <v>-55</v>
      </c>
      <c r="G24" s="156">
        <v>57589</v>
      </c>
      <c r="H24" s="156">
        <v>57860</v>
      </c>
      <c r="I24" s="157">
        <f t="shared" si="1"/>
        <v>99.5</v>
      </c>
      <c r="J24" s="158">
        <f>E24/D24</f>
        <v>2.9976631267364269</v>
      </c>
      <c r="K24" s="92">
        <f t="shared" si="2"/>
        <v>434.6</v>
      </c>
      <c r="L24" s="93"/>
    </row>
    <row r="25" spans="1:13" s="94" customFormat="1" ht="19.5" hidden="1" customHeight="1" x14ac:dyDescent="0.4">
      <c r="A25" s="364"/>
      <c r="B25" s="137"/>
      <c r="C25" s="159" t="s">
        <v>25</v>
      </c>
      <c r="D25" s="119">
        <v>2122</v>
      </c>
      <c r="E25" s="105">
        <v>4484</v>
      </c>
      <c r="F25" s="139">
        <v>-917</v>
      </c>
      <c r="G25" s="119">
        <v>2208</v>
      </c>
      <c r="H25" s="119">
        <v>2276</v>
      </c>
      <c r="I25" s="148">
        <f t="shared" si="1"/>
        <v>97</v>
      </c>
      <c r="J25" s="149">
        <v>2.1</v>
      </c>
      <c r="K25" s="160">
        <f t="shared" si="2"/>
        <v>16.899999999999999</v>
      </c>
      <c r="L25" s="93"/>
    </row>
    <row r="26" spans="1:13" s="94" customFormat="1" ht="19.5" hidden="1" customHeight="1" x14ac:dyDescent="0.4">
      <c r="A26" s="365">
        <v>23</v>
      </c>
      <c r="B26" s="141"/>
      <c r="C26" s="161"/>
      <c r="D26" s="162">
        <v>41020</v>
      </c>
      <c r="E26" s="163">
        <v>119612</v>
      </c>
      <c r="F26" s="143">
        <v>-321</v>
      </c>
      <c r="G26" s="162">
        <v>59734</v>
      </c>
      <c r="H26" s="162">
        <v>59878</v>
      </c>
      <c r="I26" s="164">
        <f t="shared" si="1"/>
        <v>99.8</v>
      </c>
      <c r="J26" s="165">
        <v>2.9</v>
      </c>
      <c r="K26" s="102">
        <f t="shared" si="2"/>
        <v>450.3</v>
      </c>
      <c r="L26" s="93"/>
    </row>
    <row r="27" spans="1:13" s="94" customFormat="1" ht="19.5" hidden="1" customHeight="1" x14ac:dyDescent="0.4">
      <c r="A27" s="361" t="s">
        <v>28</v>
      </c>
      <c r="B27" s="132"/>
      <c r="C27" s="155" t="s">
        <v>24</v>
      </c>
      <c r="D27" s="156">
        <v>38978</v>
      </c>
      <c r="E27" s="88">
        <v>115361</v>
      </c>
      <c r="F27" s="134">
        <f>E27-E24</f>
        <v>-88</v>
      </c>
      <c r="G27" s="156">
        <v>57598</v>
      </c>
      <c r="H27" s="156">
        <v>57763</v>
      </c>
      <c r="I27" s="157">
        <f t="shared" si="1"/>
        <v>99.7</v>
      </c>
      <c r="J27" s="158">
        <f>E27/D27</f>
        <v>2.959643901688132</v>
      </c>
      <c r="K27" s="92">
        <f t="shared" si="2"/>
        <v>434.3</v>
      </c>
      <c r="L27" s="93"/>
    </row>
    <row r="28" spans="1:13" s="94" customFormat="1" ht="19.5" hidden="1" customHeight="1" x14ac:dyDescent="0.4">
      <c r="A28" s="366"/>
      <c r="B28" s="137"/>
      <c r="C28" s="159" t="s">
        <v>25</v>
      </c>
      <c r="D28" s="119">
        <v>2042</v>
      </c>
      <c r="E28" s="147">
        <v>4251</v>
      </c>
      <c r="F28" s="166">
        <f>E28-E25</f>
        <v>-233</v>
      </c>
      <c r="G28" s="119">
        <v>2136</v>
      </c>
      <c r="H28" s="119">
        <v>2115</v>
      </c>
      <c r="I28" s="148">
        <f t="shared" si="1"/>
        <v>101</v>
      </c>
      <c r="J28" s="149">
        <v>2.1</v>
      </c>
      <c r="K28" s="160">
        <f t="shared" si="2"/>
        <v>16</v>
      </c>
      <c r="L28" s="93"/>
    </row>
    <row r="29" spans="1:13" s="94" customFormat="1" ht="19.5" hidden="1" customHeight="1" x14ac:dyDescent="0.4">
      <c r="A29" s="364">
        <v>24</v>
      </c>
      <c r="B29" s="132"/>
      <c r="C29" s="167"/>
      <c r="D29" s="168">
        <v>41284</v>
      </c>
      <c r="E29" s="169">
        <v>119206</v>
      </c>
      <c r="F29" s="170">
        <f>E29-E26</f>
        <v>-406</v>
      </c>
      <c r="G29" s="168">
        <v>59510</v>
      </c>
      <c r="H29" s="168">
        <v>59696</v>
      </c>
      <c r="I29" s="171">
        <f t="shared" si="1"/>
        <v>99.7</v>
      </c>
      <c r="J29" s="172">
        <v>2.9</v>
      </c>
      <c r="K29" s="173">
        <f t="shared" si="2"/>
        <v>448.8</v>
      </c>
      <c r="L29" s="93"/>
      <c r="M29" s="94" t="s">
        <v>29</v>
      </c>
    </row>
    <row r="30" spans="1:13" s="94" customFormat="1" ht="19.5" hidden="1" customHeight="1" x14ac:dyDescent="0.4">
      <c r="A30" s="361" t="s">
        <v>30</v>
      </c>
      <c r="B30" s="132"/>
      <c r="C30" s="155" t="s">
        <v>24</v>
      </c>
      <c r="D30" s="156">
        <v>39406</v>
      </c>
      <c r="E30" s="87">
        <v>115168</v>
      </c>
      <c r="F30" s="134">
        <f>E30-E27</f>
        <v>-193</v>
      </c>
      <c r="G30" s="156">
        <v>57547</v>
      </c>
      <c r="H30" s="156">
        <v>57621</v>
      </c>
      <c r="I30" s="157">
        <f t="shared" si="1"/>
        <v>99.9</v>
      </c>
      <c r="J30" s="158">
        <v>2.9</v>
      </c>
      <c r="K30" s="92">
        <f>ROUND(E30/265.63,1)</f>
        <v>433.6</v>
      </c>
      <c r="L30" s="93"/>
    </row>
    <row r="31" spans="1:13" s="94" customFormat="1" ht="19.5" hidden="1" customHeight="1" x14ac:dyDescent="0.4">
      <c r="A31" s="364"/>
      <c r="B31" s="132"/>
      <c r="C31" s="159" t="s">
        <v>25</v>
      </c>
      <c r="D31" s="119">
        <v>1878</v>
      </c>
      <c r="E31" s="104">
        <v>4038</v>
      </c>
      <c r="F31" s="139">
        <f>E31-E28</f>
        <v>-213</v>
      </c>
      <c r="G31" s="119">
        <v>1963</v>
      </c>
      <c r="H31" s="119">
        <v>2075</v>
      </c>
      <c r="I31" s="148">
        <f t="shared" si="1"/>
        <v>94.6</v>
      </c>
      <c r="J31" s="149">
        <v>2.2000000000000002</v>
      </c>
      <c r="K31" s="160">
        <f t="shared" si="2"/>
        <v>15.2</v>
      </c>
      <c r="L31" s="93"/>
    </row>
    <row r="32" spans="1:13" s="94" customFormat="1" ht="19.5" customHeight="1" x14ac:dyDescent="0.4">
      <c r="A32" s="365">
        <v>25</v>
      </c>
      <c r="B32" s="141"/>
      <c r="C32" s="161"/>
      <c r="D32" s="162">
        <f>SUM(D33:D34)</f>
        <v>41146</v>
      </c>
      <c r="E32" s="123">
        <f>SUM(E33:E34)</f>
        <v>118022</v>
      </c>
      <c r="F32" s="143">
        <f>SUM(F33:F34)</f>
        <v>-1184</v>
      </c>
      <c r="G32" s="162">
        <f>SUM(G33:G34)</f>
        <v>58976</v>
      </c>
      <c r="H32" s="162">
        <f>SUM(H33:H34)</f>
        <v>59046</v>
      </c>
      <c r="I32" s="171">
        <f t="shared" si="1"/>
        <v>99.9</v>
      </c>
      <c r="J32" s="165">
        <f t="shared" ref="J32:J43" si="3">E32/D32</f>
        <v>2.868371166091479</v>
      </c>
      <c r="K32" s="174">
        <f>ROUND(E32/265.69,)</f>
        <v>444</v>
      </c>
      <c r="L32" s="93"/>
    </row>
    <row r="33" spans="1:13" s="94" customFormat="1" ht="19.5" customHeight="1" x14ac:dyDescent="0.4">
      <c r="A33" s="361" t="s">
        <v>31</v>
      </c>
      <c r="B33" s="132"/>
      <c r="C33" s="155" t="s">
        <v>24</v>
      </c>
      <c r="D33" s="156">
        <v>39700</v>
      </c>
      <c r="E33" s="87">
        <v>114714</v>
      </c>
      <c r="F33" s="134">
        <v>-454</v>
      </c>
      <c r="G33" s="156">
        <v>57403</v>
      </c>
      <c r="H33" s="156">
        <v>57311</v>
      </c>
      <c r="I33" s="157">
        <f t="shared" si="1"/>
        <v>100.2</v>
      </c>
      <c r="J33" s="175">
        <f t="shared" si="3"/>
        <v>2.889521410579345</v>
      </c>
      <c r="K33" s="176">
        <f t="shared" ref="K33:K43" si="4">ROUND(E33/265.69,)</f>
        <v>432</v>
      </c>
      <c r="L33" s="93"/>
      <c r="M33" s="94" t="s">
        <v>32</v>
      </c>
    </row>
    <row r="34" spans="1:13" s="94" customFormat="1" ht="19.5" customHeight="1" x14ac:dyDescent="0.4">
      <c r="A34" s="366"/>
      <c r="B34" s="132"/>
      <c r="C34" s="159" t="s">
        <v>25</v>
      </c>
      <c r="D34" s="119">
        <v>1446</v>
      </c>
      <c r="E34" s="104">
        <v>3308</v>
      </c>
      <c r="F34" s="139">
        <f>E34-E31</f>
        <v>-730</v>
      </c>
      <c r="G34" s="119">
        <v>1573</v>
      </c>
      <c r="H34" s="119">
        <v>1735</v>
      </c>
      <c r="I34" s="148">
        <f t="shared" si="1"/>
        <v>90.7</v>
      </c>
      <c r="J34" s="177">
        <f>E34/D34</f>
        <v>2.2876901798063622</v>
      </c>
      <c r="K34" s="178">
        <f t="shared" si="4"/>
        <v>12</v>
      </c>
      <c r="L34" s="93"/>
    </row>
    <row r="35" spans="1:13" s="180" customFormat="1" ht="19.5" customHeight="1" x14ac:dyDescent="0.4">
      <c r="A35" s="364">
        <v>26</v>
      </c>
      <c r="B35" s="141"/>
      <c r="C35" s="161"/>
      <c r="D35" s="162">
        <f>SUM(D36:D37)</f>
        <v>41701</v>
      </c>
      <c r="E35" s="123">
        <f>SUM(E36:E37)</f>
        <v>117865</v>
      </c>
      <c r="F35" s="143">
        <f>SUM(F36:F37)</f>
        <v>-157</v>
      </c>
      <c r="G35" s="162">
        <f>SUM(G36:G37)</f>
        <v>58845</v>
      </c>
      <c r="H35" s="162">
        <f>SUM(H36:H37)</f>
        <v>59020</v>
      </c>
      <c r="I35" s="171">
        <f t="shared" si="1"/>
        <v>99.7</v>
      </c>
      <c r="J35" s="165">
        <f t="shared" si="3"/>
        <v>2.8264310208388288</v>
      </c>
      <c r="K35" s="150">
        <f t="shared" si="4"/>
        <v>444</v>
      </c>
      <c r="L35" s="179"/>
    </row>
    <row r="36" spans="1:13" s="180" customFormat="1" ht="19.5" customHeight="1" x14ac:dyDescent="0.4">
      <c r="A36" s="361" t="s">
        <v>33</v>
      </c>
      <c r="B36" s="132"/>
      <c r="C36" s="155" t="s">
        <v>24</v>
      </c>
      <c r="D36" s="156">
        <v>40242</v>
      </c>
      <c r="E36" s="87">
        <v>114612</v>
      </c>
      <c r="F36" s="134">
        <f>E36-E33</f>
        <v>-102</v>
      </c>
      <c r="G36" s="156">
        <v>57299</v>
      </c>
      <c r="H36" s="156">
        <v>57313</v>
      </c>
      <c r="I36" s="157">
        <f t="shared" si="1"/>
        <v>100</v>
      </c>
      <c r="J36" s="181">
        <f t="shared" si="3"/>
        <v>2.8480691814522139</v>
      </c>
      <c r="K36" s="176">
        <f t="shared" si="4"/>
        <v>431</v>
      </c>
      <c r="L36" s="179"/>
      <c r="M36" s="94" t="s">
        <v>32</v>
      </c>
    </row>
    <row r="37" spans="1:13" s="180" customFormat="1" ht="19.5" customHeight="1" x14ac:dyDescent="0.4">
      <c r="A37" s="364"/>
      <c r="B37" s="137"/>
      <c r="C37" s="159" t="s">
        <v>25</v>
      </c>
      <c r="D37" s="119">
        <v>1459</v>
      </c>
      <c r="E37" s="104">
        <v>3253</v>
      </c>
      <c r="F37" s="139">
        <f>E37-E34</f>
        <v>-55</v>
      </c>
      <c r="G37" s="119">
        <v>1546</v>
      </c>
      <c r="H37" s="119">
        <v>1707</v>
      </c>
      <c r="I37" s="148">
        <f t="shared" si="1"/>
        <v>90.6</v>
      </c>
      <c r="J37" s="182">
        <f t="shared" si="3"/>
        <v>2.2296093214530499</v>
      </c>
      <c r="K37" s="178">
        <f t="shared" si="4"/>
        <v>12</v>
      </c>
      <c r="L37" s="179"/>
    </row>
    <row r="38" spans="1:13" s="180" customFormat="1" ht="19.5" customHeight="1" x14ac:dyDescent="0.4">
      <c r="A38" s="365">
        <v>27</v>
      </c>
      <c r="B38" s="141"/>
      <c r="C38" s="161"/>
      <c r="D38" s="162">
        <f>SUM(D39:D40)</f>
        <v>42169</v>
      </c>
      <c r="E38" s="123">
        <f>SUM(E39:E40)</f>
        <v>117450</v>
      </c>
      <c r="F38" s="143">
        <f>SUM(F39:F40)</f>
        <v>-415</v>
      </c>
      <c r="G38" s="162">
        <f>SUM(G39:G40)</f>
        <v>58634</v>
      </c>
      <c r="H38" s="162">
        <f>SUM(H39:H40)</f>
        <v>58816</v>
      </c>
      <c r="I38" s="171">
        <f t="shared" si="1"/>
        <v>99.7</v>
      </c>
      <c r="J38" s="165">
        <f t="shared" si="3"/>
        <v>2.7852213711494227</v>
      </c>
      <c r="K38" s="150">
        <f t="shared" si="4"/>
        <v>442</v>
      </c>
    </row>
    <row r="39" spans="1:13" s="180" customFormat="1" ht="19.5" customHeight="1" x14ac:dyDescent="0.4">
      <c r="A39" s="361" t="s">
        <v>34</v>
      </c>
      <c r="B39" s="132"/>
      <c r="C39" s="155" t="s">
        <v>24</v>
      </c>
      <c r="D39" s="156">
        <v>40628</v>
      </c>
      <c r="E39" s="87">
        <v>114120</v>
      </c>
      <c r="F39" s="134">
        <f>E39-E36</f>
        <v>-492</v>
      </c>
      <c r="G39" s="156">
        <v>57100</v>
      </c>
      <c r="H39" s="156">
        <v>57020</v>
      </c>
      <c r="I39" s="157">
        <f t="shared" si="1"/>
        <v>100.1</v>
      </c>
      <c r="J39" s="181">
        <f t="shared" si="3"/>
        <v>2.8089002658265234</v>
      </c>
      <c r="K39" s="176">
        <f t="shared" si="4"/>
        <v>430</v>
      </c>
      <c r="M39" s="94" t="s">
        <v>32</v>
      </c>
    </row>
    <row r="40" spans="1:13" s="180" customFormat="1" ht="19.5" customHeight="1" x14ac:dyDescent="0.4">
      <c r="A40" s="366"/>
      <c r="B40" s="132"/>
      <c r="C40" s="159" t="s">
        <v>25</v>
      </c>
      <c r="D40" s="119">
        <v>1541</v>
      </c>
      <c r="E40" s="104">
        <v>3330</v>
      </c>
      <c r="F40" s="139">
        <f>E40-E37</f>
        <v>77</v>
      </c>
      <c r="G40" s="119">
        <v>1534</v>
      </c>
      <c r="H40" s="119">
        <v>1796</v>
      </c>
      <c r="I40" s="148">
        <f t="shared" si="1"/>
        <v>85.4</v>
      </c>
      <c r="J40" s="182">
        <f t="shared" si="3"/>
        <v>2.1609344581440624</v>
      </c>
      <c r="K40" s="178">
        <f t="shared" si="4"/>
        <v>13</v>
      </c>
    </row>
    <row r="41" spans="1:13" s="180" customFormat="1" ht="19.5" customHeight="1" x14ac:dyDescent="0.4">
      <c r="A41" s="364">
        <v>28</v>
      </c>
      <c r="B41" s="141"/>
      <c r="C41" s="141"/>
      <c r="D41" s="162">
        <f>SUM(D42:D43)</f>
        <v>43059</v>
      </c>
      <c r="E41" s="163">
        <f>SUM(E42:E43)</f>
        <v>117520</v>
      </c>
      <c r="F41" s="143">
        <f>SUM(F42:F43)</f>
        <v>70</v>
      </c>
      <c r="G41" s="162">
        <f>SUM(G42:G43)</f>
        <v>58730</v>
      </c>
      <c r="H41" s="162">
        <f>SUM(H42:H43)</f>
        <v>58790</v>
      </c>
      <c r="I41" s="171">
        <f t="shared" si="1"/>
        <v>99.9</v>
      </c>
      <c r="J41" s="165">
        <f t="shared" si="3"/>
        <v>2.7292784319189947</v>
      </c>
      <c r="K41" s="150">
        <f t="shared" si="4"/>
        <v>442</v>
      </c>
    </row>
    <row r="42" spans="1:13" s="180" customFormat="1" ht="19.5" customHeight="1" x14ac:dyDescent="0.4">
      <c r="A42" s="361" t="s">
        <v>35</v>
      </c>
      <c r="B42" s="132"/>
      <c r="C42" s="183" t="s">
        <v>24</v>
      </c>
      <c r="D42" s="156">
        <v>41273</v>
      </c>
      <c r="E42" s="88">
        <v>113909</v>
      </c>
      <c r="F42" s="134">
        <f>E42-E39</f>
        <v>-211</v>
      </c>
      <c r="G42" s="156">
        <v>57086</v>
      </c>
      <c r="H42" s="156">
        <v>56823</v>
      </c>
      <c r="I42" s="157">
        <f t="shared" si="1"/>
        <v>100.5</v>
      </c>
      <c r="J42" s="181">
        <f t="shared" si="3"/>
        <v>2.7598914544617545</v>
      </c>
      <c r="K42" s="176">
        <f t="shared" si="4"/>
        <v>429</v>
      </c>
      <c r="M42" s="94" t="s">
        <v>32</v>
      </c>
    </row>
    <row r="43" spans="1:13" s="180" customFormat="1" ht="19.5" customHeight="1" x14ac:dyDescent="0.4">
      <c r="A43" s="366"/>
      <c r="B43" s="137"/>
      <c r="C43" s="146" t="s">
        <v>25</v>
      </c>
      <c r="D43" s="119">
        <v>1786</v>
      </c>
      <c r="E43" s="105">
        <v>3611</v>
      </c>
      <c r="F43" s="139">
        <f>E43-E40</f>
        <v>281</v>
      </c>
      <c r="G43" s="119">
        <v>1644</v>
      </c>
      <c r="H43" s="119">
        <v>1967</v>
      </c>
      <c r="I43" s="148">
        <f t="shared" si="1"/>
        <v>83.6</v>
      </c>
      <c r="J43" s="182">
        <f t="shared" si="3"/>
        <v>2.0218365061590147</v>
      </c>
      <c r="K43" s="109">
        <f t="shared" si="4"/>
        <v>14</v>
      </c>
    </row>
    <row r="44" spans="1:13" s="180" customFormat="1" ht="19.5" customHeight="1" x14ac:dyDescent="0.4">
      <c r="A44" s="364">
        <v>29</v>
      </c>
      <c r="B44" s="132"/>
      <c r="C44" s="132"/>
      <c r="D44" s="168">
        <v>43667</v>
      </c>
      <c r="E44" s="98">
        <v>117685</v>
      </c>
      <c r="F44" s="170">
        <f>SUM(F45:F46)</f>
        <v>165</v>
      </c>
      <c r="G44" s="168">
        <v>58886</v>
      </c>
      <c r="H44" s="168">
        <v>58799</v>
      </c>
      <c r="I44" s="171">
        <f t="shared" ref="I44:I49" si="5">ROUND(G44/H44*100,1)</f>
        <v>100.1</v>
      </c>
      <c r="J44" s="172">
        <f t="shared" ref="J44:J49" si="6">E44/D44</f>
        <v>2.6950557629331073</v>
      </c>
      <c r="K44" s="150">
        <f t="shared" ref="K44:K49" si="7">ROUND(E44/265.69,)</f>
        <v>443</v>
      </c>
    </row>
    <row r="45" spans="1:13" s="180" customFormat="1" ht="19.5" customHeight="1" x14ac:dyDescent="0.4">
      <c r="A45" s="361" t="s">
        <v>36</v>
      </c>
      <c r="B45" s="132"/>
      <c r="C45" s="183" t="s">
        <v>24</v>
      </c>
      <c r="D45" s="156">
        <v>41759</v>
      </c>
      <c r="E45" s="88">
        <v>113870</v>
      </c>
      <c r="F45" s="134">
        <f>E45-E42</f>
        <v>-39</v>
      </c>
      <c r="G45" s="156">
        <v>57101</v>
      </c>
      <c r="H45" s="156">
        <v>56769</v>
      </c>
      <c r="I45" s="157">
        <f t="shared" si="5"/>
        <v>100.6</v>
      </c>
      <c r="J45" s="181">
        <f t="shared" si="6"/>
        <v>2.7268373284800882</v>
      </c>
      <c r="K45" s="176">
        <f t="shared" si="7"/>
        <v>429</v>
      </c>
      <c r="M45" s="94" t="s">
        <v>32</v>
      </c>
    </row>
    <row r="46" spans="1:13" s="180" customFormat="1" ht="19.5" customHeight="1" x14ac:dyDescent="0.4">
      <c r="A46" s="366"/>
      <c r="B46" s="137"/>
      <c r="C46" s="146" t="s">
        <v>25</v>
      </c>
      <c r="D46" s="119">
        <v>1908</v>
      </c>
      <c r="E46" s="105">
        <v>3815</v>
      </c>
      <c r="F46" s="139">
        <f>E46-E43</f>
        <v>204</v>
      </c>
      <c r="G46" s="119">
        <v>1785</v>
      </c>
      <c r="H46" s="119">
        <v>2030</v>
      </c>
      <c r="I46" s="148">
        <f t="shared" si="5"/>
        <v>87.9</v>
      </c>
      <c r="J46" s="182">
        <f t="shared" si="6"/>
        <v>1.999475890985325</v>
      </c>
      <c r="K46" s="109">
        <f t="shared" si="7"/>
        <v>14</v>
      </c>
    </row>
    <row r="47" spans="1:13" s="180" customFormat="1" ht="19.5" customHeight="1" x14ac:dyDescent="0.4">
      <c r="A47" s="364">
        <v>30</v>
      </c>
      <c r="B47" s="132"/>
      <c r="C47" s="132"/>
      <c r="D47" s="168">
        <f>D48+D49</f>
        <v>44372</v>
      </c>
      <c r="E47" s="98">
        <f t="shared" ref="E47:H47" si="8">E48+E49</f>
        <v>117605</v>
      </c>
      <c r="F47" s="170">
        <f>SUM(F48:F49)</f>
        <v>-80</v>
      </c>
      <c r="G47" s="168">
        <f t="shared" si="8"/>
        <v>58891</v>
      </c>
      <c r="H47" s="168">
        <f t="shared" si="8"/>
        <v>58714</v>
      </c>
      <c r="I47" s="171">
        <f t="shared" si="5"/>
        <v>100.3</v>
      </c>
      <c r="J47" s="172">
        <f t="shared" si="6"/>
        <v>2.6504327053096546</v>
      </c>
      <c r="K47" s="150">
        <f t="shared" si="7"/>
        <v>443</v>
      </c>
    </row>
    <row r="48" spans="1:13" s="180" customFormat="1" ht="19.5" customHeight="1" x14ac:dyDescent="0.4">
      <c r="A48" s="361" t="s">
        <v>37</v>
      </c>
      <c r="B48" s="132"/>
      <c r="C48" s="183" t="s">
        <v>24</v>
      </c>
      <c r="D48" s="156">
        <v>42358</v>
      </c>
      <c r="E48" s="88">
        <v>113575</v>
      </c>
      <c r="F48" s="134">
        <f>E48-E45</f>
        <v>-295</v>
      </c>
      <c r="G48" s="156">
        <v>56986</v>
      </c>
      <c r="H48" s="156">
        <v>56589</v>
      </c>
      <c r="I48" s="157">
        <f t="shared" si="5"/>
        <v>100.7</v>
      </c>
      <c r="J48" s="181">
        <f t="shared" si="6"/>
        <v>2.6813116766608434</v>
      </c>
      <c r="K48" s="176">
        <f t="shared" si="7"/>
        <v>427</v>
      </c>
      <c r="M48" s="94"/>
    </row>
    <row r="49" spans="1:20" s="180" customFormat="1" ht="19.5" customHeight="1" thickBot="1" x14ac:dyDescent="0.45">
      <c r="A49" s="367"/>
      <c r="B49" s="184"/>
      <c r="C49" s="185" t="s">
        <v>25</v>
      </c>
      <c r="D49" s="186">
        <v>2014</v>
      </c>
      <c r="E49" s="187">
        <v>4030</v>
      </c>
      <c r="F49" s="188">
        <f>E49-E46</f>
        <v>215</v>
      </c>
      <c r="G49" s="186">
        <v>1905</v>
      </c>
      <c r="H49" s="186">
        <v>2125</v>
      </c>
      <c r="I49" s="189">
        <f t="shared" si="5"/>
        <v>89.6</v>
      </c>
      <c r="J49" s="190">
        <f t="shared" si="6"/>
        <v>2.0009930486593843</v>
      </c>
      <c r="K49" s="191">
        <f t="shared" si="7"/>
        <v>15</v>
      </c>
    </row>
    <row r="50" spans="1:20" ht="16.5" customHeight="1" x14ac:dyDescent="0.15">
      <c r="A50" s="19" t="s">
        <v>38</v>
      </c>
      <c r="B50" s="19"/>
      <c r="C50" s="19"/>
      <c r="L50" s="1"/>
      <c r="M50" s="5"/>
      <c r="N50" s="5"/>
      <c r="O50" s="5"/>
      <c r="P50" s="5"/>
      <c r="Q50" s="5"/>
      <c r="R50" s="5"/>
      <c r="S50" s="5"/>
      <c r="T50" s="5"/>
    </row>
    <row r="51" spans="1:20" ht="16.5" customHeight="1" x14ac:dyDescent="0.15">
      <c r="A51" s="19" t="s">
        <v>39</v>
      </c>
      <c r="B51" s="19"/>
      <c r="C51" s="19"/>
      <c r="L51" s="1"/>
      <c r="M51" s="17"/>
      <c r="N51" s="17"/>
      <c r="O51" s="17"/>
      <c r="P51" s="17"/>
      <c r="Q51" s="17"/>
      <c r="R51" s="17"/>
      <c r="S51" s="5"/>
      <c r="T51" s="5"/>
    </row>
  </sheetData>
  <customSheetViews>
    <customSheetView guid="{FD0C8063-84C2-47BD-BCF0-347B4E9BAA78}" showPageBreaks="1" printArea="1" hiddenRows="1" view="pageBreakPreview">
      <pane xSplit="1" ySplit="4" topLeftCell="B47" activePane="bottomRight" state="frozen"/>
      <selection pane="bottomRight" activeCell="C9" sqref="C9"/>
      <pageMargins left="0.78740157480314965" right="0.78740157480314965" top="0.78740157480314965" bottom="0.59055118110236227" header="0" footer="0"/>
      <printOptions horizontalCentered="1"/>
      <pageSetup paperSize="9" scale="96" firstPageNumber="10" fitToWidth="0" fitToHeight="0" pageOrder="overThenDown" orientation="portrait" useFirstPageNumber="1" r:id="rId1"/>
      <headerFooter alignWithMargins="0"/>
    </customSheetView>
    <customSheetView guid="{226669A5-F6E1-44FD-BBD0-CACBA301C00C}" showPageBreaks="1" fitToPage="1" printArea="1" hiddenRows="1" view="pageBreakPreview">
      <pane xSplit="1" ySplit="5" topLeftCell="B39" activePane="bottomRight" state="frozen"/>
      <selection pane="bottomRight" activeCell="G47" sqref="G47"/>
      <pageMargins left="0.78740157480314965" right="0.78740157480314965" top="0.78740157480314965" bottom="0.59055118110236227" header="0" footer="0"/>
      <printOptions horizontalCentered="1"/>
      <pageSetup paperSize="9" firstPageNumber="10" fitToWidth="0" pageOrder="overThenDown" orientation="portrait" useFirstPageNumber="1" r:id="rId2"/>
      <headerFooter alignWithMargins="0"/>
    </customSheetView>
    <customSheetView guid="{0D71B291-6F77-4956-9E1E-0A73951AFC37}" showPageBreaks="1" fitToPage="1" printArea="1" hiddenRows="1" view="pageBreakPreview">
      <pane xSplit="1" ySplit="5" topLeftCell="B39" activePane="bottomRight" state="frozen"/>
      <selection pane="bottomRight" activeCell="H54" sqref="H54"/>
      <pageMargins left="0.78740157480314965" right="0.78740157480314965" top="0.78740157480314965" bottom="0.59055118110236227" header="0" footer="0"/>
      <printOptions horizontalCentered="1"/>
      <pageSetup paperSize="9" scale="97" firstPageNumber="10" fitToWidth="0" pageOrder="overThenDown" orientation="portrait" useFirstPageNumber="1" r:id="rId3"/>
      <headerFooter alignWithMargins="0"/>
    </customSheetView>
  </customSheetViews>
  <mergeCells count="4">
    <mergeCell ref="A2:A4"/>
    <mergeCell ref="D2:D4"/>
    <mergeCell ref="E2:H3"/>
    <mergeCell ref="K2:K3"/>
  </mergeCells>
  <phoneticPr fontId="3"/>
  <printOptions horizontalCentered="1" gridLinesSet="0"/>
  <pageMargins left="0.78740157480314965" right="0.78740157480314965" top="0.78740157480314965" bottom="0.59055118110236227" header="0" footer="0"/>
  <pageSetup paperSize="9" scale="96" firstPageNumber="10" fitToWidth="0" fitToHeight="0" pageOrder="overThenDown" orientation="portrait" useFirstPageNumber="1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1"/>
  <sheetViews>
    <sheetView view="pageBreakPreview" zoomScaleNormal="100" zoomScaleSheetLayoutView="100" workbookViewId="0"/>
  </sheetViews>
  <sheetFormatPr defaultColWidth="10.375" defaultRowHeight="17.25" customHeight="1" x14ac:dyDescent="0.15"/>
  <cols>
    <col min="1" max="1" width="6.375" style="5" customWidth="1"/>
    <col min="2" max="2" width="1.75" style="5" customWidth="1"/>
    <col min="3" max="3" width="8.125" style="5" customWidth="1"/>
    <col min="4" max="11" width="8" style="5" customWidth="1"/>
    <col min="12" max="12" width="6.75" style="29" customWidth="1"/>
    <col min="13" max="13" width="8.125" style="29" customWidth="1"/>
    <col min="14" max="14" width="6.75" style="29" customWidth="1"/>
    <col min="15" max="15" width="6.25" style="29" customWidth="1"/>
    <col min="16" max="17" width="3.375" style="29" customWidth="1"/>
    <col min="18" max="19" width="6.25" style="29" customWidth="1"/>
    <col min="20" max="21" width="3.375" style="29" customWidth="1"/>
    <col min="22" max="26" width="6.25" style="29" customWidth="1"/>
    <col min="27" max="27" width="6.25" style="20" customWidth="1"/>
    <col min="28" max="28" width="6.875" style="20" customWidth="1"/>
    <col min="29" max="34" width="10.375" style="20"/>
    <col min="35" max="256" width="10.375" style="5"/>
    <col min="257" max="257" width="6.375" style="5" customWidth="1"/>
    <col min="258" max="258" width="1.75" style="5" customWidth="1"/>
    <col min="259" max="259" width="8.125" style="5" customWidth="1"/>
    <col min="260" max="267" width="8" style="5" customWidth="1"/>
    <col min="268" max="268" width="6.75" style="5" customWidth="1"/>
    <col min="269" max="269" width="8.125" style="5" customWidth="1"/>
    <col min="270" max="270" width="6.75" style="5" customWidth="1"/>
    <col min="271" max="271" width="6.25" style="5" customWidth="1"/>
    <col min="272" max="273" width="3.375" style="5" customWidth="1"/>
    <col min="274" max="275" width="6.25" style="5" customWidth="1"/>
    <col min="276" max="277" width="3.375" style="5" customWidth="1"/>
    <col min="278" max="283" width="6.25" style="5" customWidth="1"/>
    <col min="284" max="284" width="6.875" style="5" customWidth="1"/>
    <col min="285" max="512" width="10.375" style="5"/>
    <col min="513" max="513" width="6.375" style="5" customWidth="1"/>
    <col min="514" max="514" width="1.75" style="5" customWidth="1"/>
    <col min="515" max="515" width="8.125" style="5" customWidth="1"/>
    <col min="516" max="523" width="8" style="5" customWidth="1"/>
    <col min="524" max="524" width="6.75" style="5" customWidth="1"/>
    <col min="525" max="525" width="8.125" style="5" customWidth="1"/>
    <col min="526" max="526" width="6.75" style="5" customWidth="1"/>
    <col min="527" max="527" width="6.25" style="5" customWidth="1"/>
    <col min="528" max="529" width="3.375" style="5" customWidth="1"/>
    <col min="530" max="531" width="6.25" style="5" customWidth="1"/>
    <col min="532" max="533" width="3.375" style="5" customWidth="1"/>
    <col min="534" max="539" width="6.25" style="5" customWidth="1"/>
    <col min="540" max="540" width="6.875" style="5" customWidth="1"/>
    <col min="541" max="768" width="10.375" style="5"/>
    <col min="769" max="769" width="6.375" style="5" customWidth="1"/>
    <col min="770" max="770" width="1.75" style="5" customWidth="1"/>
    <col min="771" max="771" width="8.125" style="5" customWidth="1"/>
    <col min="772" max="779" width="8" style="5" customWidth="1"/>
    <col min="780" max="780" width="6.75" style="5" customWidth="1"/>
    <col min="781" max="781" width="8.125" style="5" customWidth="1"/>
    <col min="782" max="782" width="6.75" style="5" customWidth="1"/>
    <col min="783" max="783" width="6.25" style="5" customWidth="1"/>
    <col min="784" max="785" width="3.375" style="5" customWidth="1"/>
    <col min="786" max="787" width="6.25" style="5" customWidth="1"/>
    <col min="788" max="789" width="3.375" style="5" customWidth="1"/>
    <col min="790" max="795" width="6.25" style="5" customWidth="1"/>
    <col min="796" max="796" width="6.875" style="5" customWidth="1"/>
    <col min="797" max="1024" width="10.375" style="5"/>
    <col min="1025" max="1025" width="6.375" style="5" customWidth="1"/>
    <col min="1026" max="1026" width="1.75" style="5" customWidth="1"/>
    <col min="1027" max="1027" width="8.125" style="5" customWidth="1"/>
    <col min="1028" max="1035" width="8" style="5" customWidth="1"/>
    <col min="1036" max="1036" width="6.75" style="5" customWidth="1"/>
    <col min="1037" max="1037" width="8.125" style="5" customWidth="1"/>
    <col min="1038" max="1038" width="6.75" style="5" customWidth="1"/>
    <col min="1039" max="1039" width="6.25" style="5" customWidth="1"/>
    <col min="1040" max="1041" width="3.375" style="5" customWidth="1"/>
    <col min="1042" max="1043" width="6.25" style="5" customWidth="1"/>
    <col min="1044" max="1045" width="3.375" style="5" customWidth="1"/>
    <col min="1046" max="1051" width="6.25" style="5" customWidth="1"/>
    <col min="1052" max="1052" width="6.875" style="5" customWidth="1"/>
    <col min="1053" max="1280" width="10.375" style="5"/>
    <col min="1281" max="1281" width="6.375" style="5" customWidth="1"/>
    <col min="1282" max="1282" width="1.75" style="5" customWidth="1"/>
    <col min="1283" max="1283" width="8.125" style="5" customWidth="1"/>
    <col min="1284" max="1291" width="8" style="5" customWidth="1"/>
    <col min="1292" max="1292" width="6.75" style="5" customWidth="1"/>
    <col min="1293" max="1293" width="8.125" style="5" customWidth="1"/>
    <col min="1294" max="1294" width="6.75" style="5" customWidth="1"/>
    <col min="1295" max="1295" width="6.25" style="5" customWidth="1"/>
    <col min="1296" max="1297" width="3.375" style="5" customWidth="1"/>
    <col min="1298" max="1299" width="6.25" style="5" customWidth="1"/>
    <col min="1300" max="1301" width="3.375" style="5" customWidth="1"/>
    <col min="1302" max="1307" width="6.25" style="5" customWidth="1"/>
    <col min="1308" max="1308" width="6.875" style="5" customWidth="1"/>
    <col min="1309" max="1536" width="10.375" style="5"/>
    <col min="1537" max="1537" width="6.375" style="5" customWidth="1"/>
    <col min="1538" max="1538" width="1.75" style="5" customWidth="1"/>
    <col min="1539" max="1539" width="8.125" style="5" customWidth="1"/>
    <col min="1540" max="1547" width="8" style="5" customWidth="1"/>
    <col min="1548" max="1548" width="6.75" style="5" customWidth="1"/>
    <col min="1549" max="1549" width="8.125" style="5" customWidth="1"/>
    <col min="1550" max="1550" width="6.75" style="5" customWidth="1"/>
    <col min="1551" max="1551" width="6.25" style="5" customWidth="1"/>
    <col min="1552" max="1553" width="3.375" style="5" customWidth="1"/>
    <col min="1554" max="1555" width="6.25" style="5" customWidth="1"/>
    <col min="1556" max="1557" width="3.375" style="5" customWidth="1"/>
    <col min="1558" max="1563" width="6.25" style="5" customWidth="1"/>
    <col min="1564" max="1564" width="6.875" style="5" customWidth="1"/>
    <col min="1565" max="1792" width="10.375" style="5"/>
    <col min="1793" max="1793" width="6.375" style="5" customWidth="1"/>
    <col min="1794" max="1794" width="1.75" style="5" customWidth="1"/>
    <col min="1795" max="1795" width="8.125" style="5" customWidth="1"/>
    <col min="1796" max="1803" width="8" style="5" customWidth="1"/>
    <col min="1804" max="1804" width="6.75" style="5" customWidth="1"/>
    <col min="1805" max="1805" width="8.125" style="5" customWidth="1"/>
    <col min="1806" max="1806" width="6.75" style="5" customWidth="1"/>
    <col min="1807" max="1807" width="6.25" style="5" customWidth="1"/>
    <col min="1808" max="1809" width="3.375" style="5" customWidth="1"/>
    <col min="1810" max="1811" width="6.25" style="5" customWidth="1"/>
    <col min="1812" max="1813" width="3.375" style="5" customWidth="1"/>
    <col min="1814" max="1819" width="6.25" style="5" customWidth="1"/>
    <col min="1820" max="1820" width="6.875" style="5" customWidth="1"/>
    <col min="1821" max="2048" width="10.375" style="5"/>
    <col min="2049" max="2049" width="6.375" style="5" customWidth="1"/>
    <col min="2050" max="2050" width="1.75" style="5" customWidth="1"/>
    <col min="2051" max="2051" width="8.125" style="5" customWidth="1"/>
    <col min="2052" max="2059" width="8" style="5" customWidth="1"/>
    <col min="2060" max="2060" width="6.75" style="5" customWidth="1"/>
    <col min="2061" max="2061" width="8.125" style="5" customWidth="1"/>
    <col min="2062" max="2062" width="6.75" style="5" customWidth="1"/>
    <col min="2063" max="2063" width="6.25" style="5" customWidth="1"/>
    <col min="2064" max="2065" width="3.375" style="5" customWidth="1"/>
    <col min="2066" max="2067" width="6.25" style="5" customWidth="1"/>
    <col min="2068" max="2069" width="3.375" style="5" customWidth="1"/>
    <col min="2070" max="2075" width="6.25" style="5" customWidth="1"/>
    <col min="2076" max="2076" width="6.875" style="5" customWidth="1"/>
    <col min="2077" max="2304" width="10.375" style="5"/>
    <col min="2305" max="2305" width="6.375" style="5" customWidth="1"/>
    <col min="2306" max="2306" width="1.75" style="5" customWidth="1"/>
    <col min="2307" max="2307" width="8.125" style="5" customWidth="1"/>
    <col min="2308" max="2315" width="8" style="5" customWidth="1"/>
    <col min="2316" max="2316" width="6.75" style="5" customWidth="1"/>
    <col min="2317" max="2317" width="8.125" style="5" customWidth="1"/>
    <col min="2318" max="2318" width="6.75" style="5" customWidth="1"/>
    <col min="2319" max="2319" width="6.25" style="5" customWidth="1"/>
    <col min="2320" max="2321" width="3.375" style="5" customWidth="1"/>
    <col min="2322" max="2323" width="6.25" style="5" customWidth="1"/>
    <col min="2324" max="2325" width="3.375" style="5" customWidth="1"/>
    <col min="2326" max="2331" width="6.25" style="5" customWidth="1"/>
    <col min="2332" max="2332" width="6.875" style="5" customWidth="1"/>
    <col min="2333" max="2560" width="10.375" style="5"/>
    <col min="2561" max="2561" width="6.375" style="5" customWidth="1"/>
    <col min="2562" max="2562" width="1.75" style="5" customWidth="1"/>
    <col min="2563" max="2563" width="8.125" style="5" customWidth="1"/>
    <col min="2564" max="2571" width="8" style="5" customWidth="1"/>
    <col min="2572" max="2572" width="6.75" style="5" customWidth="1"/>
    <col min="2573" max="2573" width="8.125" style="5" customWidth="1"/>
    <col min="2574" max="2574" width="6.75" style="5" customWidth="1"/>
    <col min="2575" max="2575" width="6.25" style="5" customWidth="1"/>
    <col min="2576" max="2577" width="3.375" style="5" customWidth="1"/>
    <col min="2578" max="2579" width="6.25" style="5" customWidth="1"/>
    <col min="2580" max="2581" width="3.375" style="5" customWidth="1"/>
    <col min="2582" max="2587" width="6.25" style="5" customWidth="1"/>
    <col min="2588" max="2588" width="6.875" style="5" customWidth="1"/>
    <col min="2589" max="2816" width="10.375" style="5"/>
    <col min="2817" max="2817" width="6.375" style="5" customWidth="1"/>
    <col min="2818" max="2818" width="1.75" style="5" customWidth="1"/>
    <col min="2819" max="2819" width="8.125" style="5" customWidth="1"/>
    <col min="2820" max="2827" width="8" style="5" customWidth="1"/>
    <col min="2828" max="2828" width="6.75" style="5" customWidth="1"/>
    <col min="2829" max="2829" width="8.125" style="5" customWidth="1"/>
    <col min="2830" max="2830" width="6.75" style="5" customWidth="1"/>
    <col min="2831" max="2831" width="6.25" style="5" customWidth="1"/>
    <col min="2832" max="2833" width="3.375" style="5" customWidth="1"/>
    <col min="2834" max="2835" width="6.25" style="5" customWidth="1"/>
    <col min="2836" max="2837" width="3.375" style="5" customWidth="1"/>
    <col min="2838" max="2843" width="6.25" style="5" customWidth="1"/>
    <col min="2844" max="2844" width="6.875" style="5" customWidth="1"/>
    <col min="2845" max="3072" width="10.375" style="5"/>
    <col min="3073" max="3073" width="6.375" style="5" customWidth="1"/>
    <col min="3074" max="3074" width="1.75" style="5" customWidth="1"/>
    <col min="3075" max="3075" width="8.125" style="5" customWidth="1"/>
    <col min="3076" max="3083" width="8" style="5" customWidth="1"/>
    <col min="3084" max="3084" width="6.75" style="5" customWidth="1"/>
    <col min="3085" max="3085" width="8.125" style="5" customWidth="1"/>
    <col min="3086" max="3086" width="6.75" style="5" customWidth="1"/>
    <col min="3087" max="3087" width="6.25" style="5" customWidth="1"/>
    <col min="3088" max="3089" width="3.375" style="5" customWidth="1"/>
    <col min="3090" max="3091" width="6.25" style="5" customWidth="1"/>
    <col min="3092" max="3093" width="3.375" style="5" customWidth="1"/>
    <col min="3094" max="3099" width="6.25" style="5" customWidth="1"/>
    <col min="3100" max="3100" width="6.875" style="5" customWidth="1"/>
    <col min="3101" max="3328" width="10.375" style="5"/>
    <col min="3329" max="3329" width="6.375" style="5" customWidth="1"/>
    <col min="3330" max="3330" width="1.75" style="5" customWidth="1"/>
    <col min="3331" max="3331" width="8.125" style="5" customWidth="1"/>
    <col min="3332" max="3339" width="8" style="5" customWidth="1"/>
    <col min="3340" max="3340" width="6.75" style="5" customWidth="1"/>
    <col min="3341" max="3341" width="8.125" style="5" customWidth="1"/>
    <col min="3342" max="3342" width="6.75" style="5" customWidth="1"/>
    <col min="3343" max="3343" width="6.25" style="5" customWidth="1"/>
    <col min="3344" max="3345" width="3.375" style="5" customWidth="1"/>
    <col min="3346" max="3347" width="6.25" style="5" customWidth="1"/>
    <col min="3348" max="3349" width="3.375" style="5" customWidth="1"/>
    <col min="3350" max="3355" width="6.25" style="5" customWidth="1"/>
    <col min="3356" max="3356" width="6.875" style="5" customWidth="1"/>
    <col min="3357" max="3584" width="10.375" style="5"/>
    <col min="3585" max="3585" width="6.375" style="5" customWidth="1"/>
    <col min="3586" max="3586" width="1.75" style="5" customWidth="1"/>
    <col min="3587" max="3587" width="8.125" style="5" customWidth="1"/>
    <col min="3588" max="3595" width="8" style="5" customWidth="1"/>
    <col min="3596" max="3596" width="6.75" style="5" customWidth="1"/>
    <col min="3597" max="3597" width="8.125" style="5" customWidth="1"/>
    <col min="3598" max="3598" width="6.75" style="5" customWidth="1"/>
    <col min="3599" max="3599" width="6.25" style="5" customWidth="1"/>
    <col min="3600" max="3601" width="3.375" style="5" customWidth="1"/>
    <col min="3602" max="3603" width="6.25" style="5" customWidth="1"/>
    <col min="3604" max="3605" width="3.375" style="5" customWidth="1"/>
    <col min="3606" max="3611" width="6.25" style="5" customWidth="1"/>
    <col min="3612" max="3612" width="6.875" style="5" customWidth="1"/>
    <col min="3613" max="3840" width="10.375" style="5"/>
    <col min="3841" max="3841" width="6.375" style="5" customWidth="1"/>
    <col min="3842" max="3842" width="1.75" style="5" customWidth="1"/>
    <col min="3843" max="3843" width="8.125" style="5" customWidth="1"/>
    <col min="3844" max="3851" width="8" style="5" customWidth="1"/>
    <col min="3852" max="3852" width="6.75" style="5" customWidth="1"/>
    <col min="3853" max="3853" width="8.125" style="5" customWidth="1"/>
    <col min="3854" max="3854" width="6.75" style="5" customWidth="1"/>
    <col min="3855" max="3855" width="6.25" style="5" customWidth="1"/>
    <col min="3856" max="3857" width="3.375" style="5" customWidth="1"/>
    <col min="3858" max="3859" width="6.25" style="5" customWidth="1"/>
    <col min="3860" max="3861" width="3.375" style="5" customWidth="1"/>
    <col min="3862" max="3867" width="6.25" style="5" customWidth="1"/>
    <col min="3868" max="3868" width="6.875" style="5" customWidth="1"/>
    <col min="3869" max="4096" width="10.375" style="5"/>
    <col min="4097" max="4097" width="6.375" style="5" customWidth="1"/>
    <col min="4098" max="4098" width="1.75" style="5" customWidth="1"/>
    <col min="4099" max="4099" width="8.125" style="5" customWidth="1"/>
    <col min="4100" max="4107" width="8" style="5" customWidth="1"/>
    <col min="4108" max="4108" width="6.75" style="5" customWidth="1"/>
    <col min="4109" max="4109" width="8.125" style="5" customWidth="1"/>
    <col min="4110" max="4110" width="6.75" style="5" customWidth="1"/>
    <col min="4111" max="4111" width="6.25" style="5" customWidth="1"/>
    <col min="4112" max="4113" width="3.375" style="5" customWidth="1"/>
    <col min="4114" max="4115" width="6.25" style="5" customWidth="1"/>
    <col min="4116" max="4117" width="3.375" style="5" customWidth="1"/>
    <col min="4118" max="4123" width="6.25" style="5" customWidth="1"/>
    <col min="4124" max="4124" width="6.875" style="5" customWidth="1"/>
    <col min="4125" max="4352" width="10.375" style="5"/>
    <col min="4353" max="4353" width="6.375" style="5" customWidth="1"/>
    <col min="4354" max="4354" width="1.75" style="5" customWidth="1"/>
    <col min="4355" max="4355" width="8.125" style="5" customWidth="1"/>
    <col min="4356" max="4363" width="8" style="5" customWidth="1"/>
    <col min="4364" max="4364" width="6.75" style="5" customWidth="1"/>
    <col min="4365" max="4365" width="8.125" style="5" customWidth="1"/>
    <col min="4366" max="4366" width="6.75" style="5" customWidth="1"/>
    <col min="4367" max="4367" width="6.25" style="5" customWidth="1"/>
    <col min="4368" max="4369" width="3.375" style="5" customWidth="1"/>
    <col min="4370" max="4371" width="6.25" style="5" customWidth="1"/>
    <col min="4372" max="4373" width="3.375" style="5" customWidth="1"/>
    <col min="4374" max="4379" width="6.25" style="5" customWidth="1"/>
    <col min="4380" max="4380" width="6.875" style="5" customWidth="1"/>
    <col min="4381" max="4608" width="10.375" style="5"/>
    <col min="4609" max="4609" width="6.375" style="5" customWidth="1"/>
    <col min="4610" max="4610" width="1.75" style="5" customWidth="1"/>
    <col min="4611" max="4611" width="8.125" style="5" customWidth="1"/>
    <col min="4612" max="4619" width="8" style="5" customWidth="1"/>
    <col min="4620" max="4620" width="6.75" style="5" customWidth="1"/>
    <col min="4621" max="4621" width="8.125" style="5" customWidth="1"/>
    <col min="4622" max="4622" width="6.75" style="5" customWidth="1"/>
    <col min="4623" max="4623" width="6.25" style="5" customWidth="1"/>
    <col min="4624" max="4625" width="3.375" style="5" customWidth="1"/>
    <col min="4626" max="4627" width="6.25" style="5" customWidth="1"/>
    <col min="4628" max="4629" width="3.375" style="5" customWidth="1"/>
    <col min="4630" max="4635" width="6.25" style="5" customWidth="1"/>
    <col min="4636" max="4636" width="6.875" style="5" customWidth="1"/>
    <col min="4637" max="4864" width="10.375" style="5"/>
    <col min="4865" max="4865" width="6.375" style="5" customWidth="1"/>
    <col min="4866" max="4866" width="1.75" style="5" customWidth="1"/>
    <col min="4867" max="4867" width="8.125" style="5" customWidth="1"/>
    <col min="4868" max="4875" width="8" style="5" customWidth="1"/>
    <col min="4876" max="4876" width="6.75" style="5" customWidth="1"/>
    <col min="4877" max="4877" width="8.125" style="5" customWidth="1"/>
    <col min="4878" max="4878" width="6.75" style="5" customWidth="1"/>
    <col min="4879" max="4879" width="6.25" style="5" customWidth="1"/>
    <col min="4880" max="4881" width="3.375" style="5" customWidth="1"/>
    <col min="4882" max="4883" width="6.25" style="5" customWidth="1"/>
    <col min="4884" max="4885" width="3.375" style="5" customWidth="1"/>
    <col min="4886" max="4891" width="6.25" style="5" customWidth="1"/>
    <col min="4892" max="4892" width="6.875" style="5" customWidth="1"/>
    <col min="4893" max="5120" width="10.375" style="5"/>
    <col min="5121" max="5121" width="6.375" style="5" customWidth="1"/>
    <col min="5122" max="5122" width="1.75" style="5" customWidth="1"/>
    <col min="5123" max="5123" width="8.125" style="5" customWidth="1"/>
    <col min="5124" max="5131" width="8" style="5" customWidth="1"/>
    <col min="5132" max="5132" width="6.75" style="5" customWidth="1"/>
    <col min="5133" max="5133" width="8.125" style="5" customWidth="1"/>
    <col min="5134" max="5134" width="6.75" style="5" customWidth="1"/>
    <col min="5135" max="5135" width="6.25" style="5" customWidth="1"/>
    <col min="5136" max="5137" width="3.375" style="5" customWidth="1"/>
    <col min="5138" max="5139" width="6.25" style="5" customWidth="1"/>
    <col min="5140" max="5141" width="3.375" style="5" customWidth="1"/>
    <col min="5142" max="5147" width="6.25" style="5" customWidth="1"/>
    <col min="5148" max="5148" width="6.875" style="5" customWidth="1"/>
    <col min="5149" max="5376" width="10.375" style="5"/>
    <col min="5377" max="5377" width="6.375" style="5" customWidth="1"/>
    <col min="5378" max="5378" width="1.75" style="5" customWidth="1"/>
    <col min="5379" max="5379" width="8.125" style="5" customWidth="1"/>
    <col min="5380" max="5387" width="8" style="5" customWidth="1"/>
    <col min="5388" max="5388" width="6.75" style="5" customWidth="1"/>
    <col min="5389" max="5389" width="8.125" style="5" customWidth="1"/>
    <col min="5390" max="5390" width="6.75" style="5" customWidth="1"/>
    <col min="5391" max="5391" width="6.25" style="5" customWidth="1"/>
    <col min="5392" max="5393" width="3.375" style="5" customWidth="1"/>
    <col min="5394" max="5395" width="6.25" style="5" customWidth="1"/>
    <col min="5396" max="5397" width="3.375" style="5" customWidth="1"/>
    <col min="5398" max="5403" width="6.25" style="5" customWidth="1"/>
    <col min="5404" max="5404" width="6.875" style="5" customWidth="1"/>
    <col min="5405" max="5632" width="10.375" style="5"/>
    <col min="5633" max="5633" width="6.375" style="5" customWidth="1"/>
    <col min="5634" max="5634" width="1.75" style="5" customWidth="1"/>
    <col min="5635" max="5635" width="8.125" style="5" customWidth="1"/>
    <col min="5636" max="5643" width="8" style="5" customWidth="1"/>
    <col min="5644" max="5644" width="6.75" style="5" customWidth="1"/>
    <col min="5645" max="5645" width="8.125" style="5" customWidth="1"/>
    <col min="5646" max="5646" width="6.75" style="5" customWidth="1"/>
    <col min="5647" max="5647" width="6.25" style="5" customWidth="1"/>
    <col min="5648" max="5649" width="3.375" style="5" customWidth="1"/>
    <col min="5650" max="5651" width="6.25" style="5" customWidth="1"/>
    <col min="5652" max="5653" width="3.375" style="5" customWidth="1"/>
    <col min="5654" max="5659" width="6.25" style="5" customWidth="1"/>
    <col min="5660" max="5660" width="6.875" style="5" customWidth="1"/>
    <col min="5661" max="5888" width="10.375" style="5"/>
    <col min="5889" max="5889" width="6.375" style="5" customWidth="1"/>
    <col min="5890" max="5890" width="1.75" style="5" customWidth="1"/>
    <col min="5891" max="5891" width="8.125" style="5" customWidth="1"/>
    <col min="5892" max="5899" width="8" style="5" customWidth="1"/>
    <col min="5900" max="5900" width="6.75" style="5" customWidth="1"/>
    <col min="5901" max="5901" width="8.125" style="5" customWidth="1"/>
    <col min="5902" max="5902" width="6.75" style="5" customWidth="1"/>
    <col min="5903" max="5903" width="6.25" style="5" customWidth="1"/>
    <col min="5904" max="5905" width="3.375" style="5" customWidth="1"/>
    <col min="5906" max="5907" width="6.25" style="5" customWidth="1"/>
    <col min="5908" max="5909" width="3.375" style="5" customWidth="1"/>
    <col min="5910" max="5915" width="6.25" style="5" customWidth="1"/>
    <col min="5916" max="5916" width="6.875" style="5" customWidth="1"/>
    <col min="5917" max="6144" width="10.375" style="5"/>
    <col min="6145" max="6145" width="6.375" style="5" customWidth="1"/>
    <col min="6146" max="6146" width="1.75" style="5" customWidth="1"/>
    <col min="6147" max="6147" width="8.125" style="5" customWidth="1"/>
    <col min="6148" max="6155" width="8" style="5" customWidth="1"/>
    <col min="6156" max="6156" width="6.75" style="5" customWidth="1"/>
    <col min="6157" max="6157" width="8.125" style="5" customWidth="1"/>
    <col min="6158" max="6158" width="6.75" style="5" customWidth="1"/>
    <col min="6159" max="6159" width="6.25" style="5" customWidth="1"/>
    <col min="6160" max="6161" width="3.375" style="5" customWidth="1"/>
    <col min="6162" max="6163" width="6.25" style="5" customWidth="1"/>
    <col min="6164" max="6165" width="3.375" style="5" customWidth="1"/>
    <col min="6166" max="6171" width="6.25" style="5" customWidth="1"/>
    <col min="6172" max="6172" width="6.875" style="5" customWidth="1"/>
    <col min="6173" max="6400" width="10.375" style="5"/>
    <col min="6401" max="6401" width="6.375" style="5" customWidth="1"/>
    <col min="6402" max="6402" width="1.75" style="5" customWidth="1"/>
    <col min="6403" max="6403" width="8.125" style="5" customWidth="1"/>
    <col min="6404" max="6411" width="8" style="5" customWidth="1"/>
    <col min="6412" max="6412" width="6.75" style="5" customWidth="1"/>
    <col min="6413" max="6413" width="8.125" style="5" customWidth="1"/>
    <col min="6414" max="6414" width="6.75" style="5" customWidth="1"/>
    <col min="6415" max="6415" width="6.25" style="5" customWidth="1"/>
    <col min="6416" max="6417" width="3.375" style="5" customWidth="1"/>
    <col min="6418" max="6419" width="6.25" style="5" customWidth="1"/>
    <col min="6420" max="6421" width="3.375" style="5" customWidth="1"/>
    <col min="6422" max="6427" width="6.25" style="5" customWidth="1"/>
    <col min="6428" max="6428" width="6.875" style="5" customWidth="1"/>
    <col min="6429" max="6656" width="10.375" style="5"/>
    <col min="6657" max="6657" width="6.375" style="5" customWidth="1"/>
    <col min="6658" max="6658" width="1.75" style="5" customWidth="1"/>
    <col min="6659" max="6659" width="8.125" style="5" customWidth="1"/>
    <col min="6660" max="6667" width="8" style="5" customWidth="1"/>
    <col min="6668" max="6668" width="6.75" style="5" customWidth="1"/>
    <col min="6669" max="6669" width="8.125" style="5" customWidth="1"/>
    <col min="6670" max="6670" width="6.75" style="5" customWidth="1"/>
    <col min="6671" max="6671" width="6.25" style="5" customWidth="1"/>
    <col min="6672" max="6673" width="3.375" style="5" customWidth="1"/>
    <col min="6674" max="6675" width="6.25" style="5" customWidth="1"/>
    <col min="6676" max="6677" width="3.375" style="5" customWidth="1"/>
    <col min="6678" max="6683" width="6.25" style="5" customWidth="1"/>
    <col min="6684" max="6684" width="6.875" style="5" customWidth="1"/>
    <col min="6685" max="6912" width="10.375" style="5"/>
    <col min="6913" max="6913" width="6.375" style="5" customWidth="1"/>
    <col min="6914" max="6914" width="1.75" style="5" customWidth="1"/>
    <col min="6915" max="6915" width="8.125" style="5" customWidth="1"/>
    <col min="6916" max="6923" width="8" style="5" customWidth="1"/>
    <col min="6924" max="6924" width="6.75" style="5" customWidth="1"/>
    <col min="6925" max="6925" width="8.125" style="5" customWidth="1"/>
    <col min="6926" max="6926" width="6.75" style="5" customWidth="1"/>
    <col min="6927" max="6927" width="6.25" style="5" customWidth="1"/>
    <col min="6928" max="6929" width="3.375" style="5" customWidth="1"/>
    <col min="6930" max="6931" width="6.25" style="5" customWidth="1"/>
    <col min="6932" max="6933" width="3.375" style="5" customWidth="1"/>
    <col min="6934" max="6939" width="6.25" style="5" customWidth="1"/>
    <col min="6940" max="6940" width="6.875" style="5" customWidth="1"/>
    <col min="6941" max="7168" width="10.375" style="5"/>
    <col min="7169" max="7169" width="6.375" style="5" customWidth="1"/>
    <col min="7170" max="7170" width="1.75" style="5" customWidth="1"/>
    <col min="7171" max="7171" width="8.125" style="5" customWidth="1"/>
    <col min="7172" max="7179" width="8" style="5" customWidth="1"/>
    <col min="7180" max="7180" width="6.75" style="5" customWidth="1"/>
    <col min="7181" max="7181" width="8.125" style="5" customWidth="1"/>
    <col min="7182" max="7182" width="6.75" style="5" customWidth="1"/>
    <col min="7183" max="7183" width="6.25" style="5" customWidth="1"/>
    <col min="7184" max="7185" width="3.375" style="5" customWidth="1"/>
    <col min="7186" max="7187" width="6.25" style="5" customWidth="1"/>
    <col min="7188" max="7189" width="3.375" style="5" customWidth="1"/>
    <col min="7190" max="7195" width="6.25" style="5" customWidth="1"/>
    <col min="7196" max="7196" width="6.875" style="5" customWidth="1"/>
    <col min="7197" max="7424" width="10.375" style="5"/>
    <col min="7425" max="7425" width="6.375" style="5" customWidth="1"/>
    <col min="7426" max="7426" width="1.75" style="5" customWidth="1"/>
    <col min="7427" max="7427" width="8.125" style="5" customWidth="1"/>
    <col min="7428" max="7435" width="8" style="5" customWidth="1"/>
    <col min="7436" max="7436" width="6.75" style="5" customWidth="1"/>
    <col min="7437" max="7437" width="8.125" style="5" customWidth="1"/>
    <col min="7438" max="7438" width="6.75" style="5" customWidth="1"/>
    <col min="7439" max="7439" width="6.25" style="5" customWidth="1"/>
    <col min="7440" max="7441" width="3.375" style="5" customWidth="1"/>
    <col min="7442" max="7443" width="6.25" style="5" customWidth="1"/>
    <col min="7444" max="7445" width="3.375" style="5" customWidth="1"/>
    <col min="7446" max="7451" width="6.25" style="5" customWidth="1"/>
    <col min="7452" max="7452" width="6.875" style="5" customWidth="1"/>
    <col min="7453" max="7680" width="10.375" style="5"/>
    <col min="7681" max="7681" width="6.375" style="5" customWidth="1"/>
    <col min="7682" max="7682" width="1.75" style="5" customWidth="1"/>
    <col min="7683" max="7683" width="8.125" style="5" customWidth="1"/>
    <col min="7684" max="7691" width="8" style="5" customWidth="1"/>
    <col min="7692" max="7692" width="6.75" style="5" customWidth="1"/>
    <col min="7693" max="7693" width="8.125" style="5" customWidth="1"/>
    <col min="7694" max="7694" width="6.75" style="5" customWidth="1"/>
    <col min="7695" max="7695" width="6.25" style="5" customWidth="1"/>
    <col min="7696" max="7697" width="3.375" style="5" customWidth="1"/>
    <col min="7698" max="7699" width="6.25" style="5" customWidth="1"/>
    <col min="7700" max="7701" width="3.375" style="5" customWidth="1"/>
    <col min="7702" max="7707" width="6.25" style="5" customWidth="1"/>
    <col min="7708" max="7708" width="6.875" style="5" customWidth="1"/>
    <col min="7709" max="7936" width="10.375" style="5"/>
    <col min="7937" max="7937" width="6.375" style="5" customWidth="1"/>
    <col min="7938" max="7938" width="1.75" style="5" customWidth="1"/>
    <col min="7939" max="7939" width="8.125" style="5" customWidth="1"/>
    <col min="7940" max="7947" width="8" style="5" customWidth="1"/>
    <col min="7948" max="7948" width="6.75" style="5" customWidth="1"/>
    <col min="7949" max="7949" width="8.125" style="5" customWidth="1"/>
    <col min="7950" max="7950" width="6.75" style="5" customWidth="1"/>
    <col min="7951" max="7951" width="6.25" style="5" customWidth="1"/>
    <col min="7952" max="7953" width="3.375" style="5" customWidth="1"/>
    <col min="7954" max="7955" width="6.25" style="5" customWidth="1"/>
    <col min="7956" max="7957" width="3.375" style="5" customWidth="1"/>
    <col min="7958" max="7963" width="6.25" style="5" customWidth="1"/>
    <col min="7964" max="7964" width="6.875" style="5" customWidth="1"/>
    <col min="7965" max="8192" width="10.375" style="5"/>
    <col min="8193" max="8193" width="6.375" style="5" customWidth="1"/>
    <col min="8194" max="8194" width="1.75" style="5" customWidth="1"/>
    <col min="8195" max="8195" width="8.125" style="5" customWidth="1"/>
    <col min="8196" max="8203" width="8" style="5" customWidth="1"/>
    <col min="8204" max="8204" width="6.75" style="5" customWidth="1"/>
    <col min="8205" max="8205" width="8.125" style="5" customWidth="1"/>
    <col min="8206" max="8206" width="6.75" style="5" customWidth="1"/>
    <col min="8207" max="8207" width="6.25" style="5" customWidth="1"/>
    <col min="8208" max="8209" width="3.375" style="5" customWidth="1"/>
    <col min="8210" max="8211" width="6.25" style="5" customWidth="1"/>
    <col min="8212" max="8213" width="3.375" style="5" customWidth="1"/>
    <col min="8214" max="8219" width="6.25" style="5" customWidth="1"/>
    <col min="8220" max="8220" width="6.875" style="5" customWidth="1"/>
    <col min="8221" max="8448" width="10.375" style="5"/>
    <col min="8449" max="8449" width="6.375" style="5" customWidth="1"/>
    <col min="8450" max="8450" width="1.75" style="5" customWidth="1"/>
    <col min="8451" max="8451" width="8.125" style="5" customWidth="1"/>
    <col min="8452" max="8459" width="8" style="5" customWidth="1"/>
    <col min="8460" max="8460" width="6.75" style="5" customWidth="1"/>
    <col min="8461" max="8461" width="8.125" style="5" customWidth="1"/>
    <col min="8462" max="8462" width="6.75" style="5" customWidth="1"/>
    <col min="8463" max="8463" width="6.25" style="5" customWidth="1"/>
    <col min="8464" max="8465" width="3.375" style="5" customWidth="1"/>
    <col min="8466" max="8467" width="6.25" style="5" customWidth="1"/>
    <col min="8468" max="8469" width="3.375" style="5" customWidth="1"/>
    <col min="8470" max="8475" width="6.25" style="5" customWidth="1"/>
    <col min="8476" max="8476" width="6.875" style="5" customWidth="1"/>
    <col min="8477" max="8704" width="10.375" style="5"/>
    <col min="8705" max="8705" width="6.375" style="5" customWidth="1"/>
    <col min="8706" max="8706" width="1.75" style="5" customWidth="1"/>
    <col min="8707" max="8707" width="8.125" style="5" customWidth="1"/>
    <col min="8708" max="8715" width="8" style="5" customWidth="1"/>
    <col min="8716" max="8716" width="6.75" style="5" customWidth="1"/>
    <col min="8717" max="8717" width="8.125" style="5" customWidth="1"/>
    <col min="8718" max="8718" width="6.75" style="5" customWidth="1"/>
    <col min="8719" max="8719" width="6.25" style="5" customWidth="1"/>
    <col min="8720" max="8721" width="3.375" style="5" customWidth="1"/>
    <col min="8722" max="8723" width="6.25" style="5" customWidth="1"/>
    <col min="8724" max="8725" width="3.375" style="5" customWidth="1"/>
    <col min="8726" max="8731" width="6.25" style="5" customWidth="1"/>
    <col min="8732" max="8732" width="6.875" style="5" customWidth="1"/>
    <col min="8733" max="8960" width="10.375" style="5"/>
    <col min="8961" max="8961" width="6.375" style="5" customWidth="1"/>
    <col min="8962" max="8962" width="1.75" style="5" customWidth="1"/>
    <col min="8963" max="8963" width="8.125" style="5" customWidth="1"/>
    <col min="8964" max="8971" width="8" style="5" customWidth="1"/>
    <col min="8972" max="8972" width="6.75" style="5" customWidth="1"/>
    <col min="8973" max="8973" width="8.125" style="5" customWidth="1"/>
    <col min="8974" max="8974" width="6.75" style="5" customWidth="1"/>
    <col min="8975" max="8975" width="6.25" style="5" customWidth="1"/>
    <col min="8976" max="8977" width="3.375" style="5" customWidth="1"/>
    <col min="8978" max="8979" width="6.25" style="5" customWidth="1"/>
    <col min="8980" max="8981" width="3.375" style="5" customWidth="1"/>
    <col min="8982" max="8987" width="6.25" style="5" customWidth="1"/>
    <col min="8988" max="8988" width="6.875" style="5" customWidth="1"/>
    <col min="8989" max="9216" width="10.375" style="5"/>
    <col min="9217" max="9217" width="6.375" style="5" customWidth="1"/>
    <col min="9218" max="9218" width="1.75" style="5" customWidth="1"/>
    <col min="9219" max="9219" width="8.125" style="5" customWidth="1"/>
    <col min="9220" max="9227" width="8" style="5" customWidth="1"/>
    <col min="9228" max="9228" width="6.75" style="5" customWidth="1"/>
    <col min="9229" max="9229" width="8.125" style="5" customWidth="1"/>
    <col min="9230" max="9230" width="6.75" style="5" customWidth="1"/>
    <col min="9231" max="9231" width="6.25" style="5" customWidth="1"/>
    <col min="9232" max="9233" width="3.375" style="5" customWidth="1"/>
    <col min="9234" max="9235" width="6.25" style="5" customWidth="1"/>
    <col min="9236" max="9237" width="3.375" style="5" customWidth="1"/>
    <col min="9238" max="9243" width="6.25" style="5" customWidth="1"/>
    <col min="9244" max="9244" width="6.875" style="5" customWidth="1"/>
    <col min="9245" max="9472" width="10.375" style="5"/>
    <col min="9473" max="9473" width="6.375" style="5" customWidth="1"/>
    <col min="9474" max="9474" width="1.75" style="5" customWidth="1"/>
    <col min="9475" max="9475" width="8.125" style="5" customWidth="1"/>
    <col min="9476" max="9483" width="8" style="5" customWidth="1"/>
    <col min="9484" max="9484" width="6.75" style="5" customWidth="1"/>
    <col min="9485" max="9485" width="8.125" style="5" customWidth="1"/>
    <col min="9486" max="9486" width="6.75" style="5" customWidth="1"/>
    <col min="9487" max="9487" width="6.25" style="5" customWidth="1"/>
    <col min="9488" max="9489" width="3.375" style="5" customWidth="1"/>
    <col min="9490" max="9491" width="6.25" style="5" customWidth="1"/>
    <col min="9492" max="9493" width="3.375" style="5" customWidth="1"/>
    <col min="9494" max="9499" width="6.25" style="5" customWidth="1"/>
    <col min="9500" max="9500" width="6.875" style="5" customWidth="1"/>
    <col min="9501" max="9728" width="10.375" style="5"/>
    <col min="9729" max="9729" width="6.375" style="5" customWidth="1"/>
    <col min="9730" max="9730" width="1.75" style="5" customWidth="1"/>
    <col min="9731" max="9731" width="8.125" style="5" customWidth="1"/>
    <col min="9732" max="9739" width="8" style="5" customWidth="1"/>
    <col min="9740" max="9740" width="6.75" style="5" customWidth="1"/>
    <col min="9741" max="9741" width="8.125" style="5" customWidth="1"/>
    <col min="9742" max="9742" width="6.75" style="5" customWidth="1"/>
    <col min="9743" max="9743" width="6.25" style="5" customWidth="1"/>
    <col min="9744" max="9745" width="3.375" style="5" customWidth="1"/>
    <col min="9746" max="9747" width="6.25" style="5" customWidth="1"/>
    <col min="9748" max="9749" width="3.375" style="5" customWidth="1"/>
    <col min="9750" max="9755" width="6.25" style="5" customWidth="1"/>
    <col min="9756" max="9756" width="6.875" style="5" customWidth="1"/>
    <col min="9757" max="9984" width="10.375" style="5"/>
    <col min="9985" max="9985" width="6.375" style="5" customWidth="1"/>
    <col min="9986" max="9986" width="1.75" style="5" customWidth="1"/>
    <col min="9987" max="9987" width="8.125" style="5" customWidth="1"/>
    <col min="9988" max="9995" width="8" style="5" customWidth="1"/>
    <col min="9996" max="9996" width="6.75" style="5" customWidth="1"/>
    <col min="9997" max="9997" width="8.125" style="5" customWidth="1"/>
    <col min="9998" max="9998" width="6.75" style="5" customWidth="1"/>
    <col min="9999" max="9999" width="6.25" style="5" customWidth="1"/>
    <col min="10000" max="10001" width="3.375" style="5" customWidth="1"/>
    <col min="10002" max="10003" width="6.25" style="5" customWidth="1"/>
    <col min="10004" max="10005" width="3.375" style="5" customWidth="1"/>
    <col min="10006" max="10011" width="6.25" style="5" customWidth="1"/>
    <col min="10012" max="10012" width="6.875" style="5" customWidth="1"/>
    <col min="10013" max="10240" width="10.375" style="5"/>
    <col min="10241" max="10241" width="6.375" style="5" customWidth="1"/>
    <col min="10242" max="10242" width="1.75" style="5" customWidth="1"/>
    <col min="10243" max="10243" width="8.125" style="5" customWidth="1"/>
    <col min="10244" max="10251" width="8" style="5" customWidth="1"/>
    <col min="10252" max="10252" width="6.75" style="5" customWidth="1"/>
    <col min="10253" max="10253" width="8.125" style="5" customWidth="1"/>
    <col min="10254" max="10254" width="6.75" style="5" customWidth="1"/>
    <col min="10255" max="10255" width="6.25" style="5" customWidth="1"/>
    <col min="10256" max="10257" width="3.375" style="5" customWidth="1"/>
    <col min="10258" max="10259" width="6.25" style="5" customWidth="1"/>
    <col min="10260" max="10261" width="3.375" style="5" customWidth="1"/>
    <col min="10262" max="10267" width="6.25" style="5" customWidth="1"/>
    <col min="10268" max="10268" width="6.875" style="5" customWidth="1"/>
    <col min="10269" max="10496" width="10.375" style="5"/>
    <col min="10497" max="10497" width="6.375" style="5" customWidth="1"/>
    <col min="10498" max="10498" width="1.75" style="5" customWidth="1"/>
    <col min="10499" max="10499" width="8.125" style="5" customWidth="1"/>
    <col min="10500" max="10507" width="8" style="5" customWidth="1"/>
    <col min="10508" max="10508" width="6.75" style="5" customWidth="1"/>
    <col min="10509" max="10509" width="8.125" style="5" customWidth="1"/>
    <col min="10510" max="10510" width="6.75" style="5" customWidth="1"/>
    <col min="10511" max="10511" width="6.25" style="5" customWidth="1"/>
    <col min="10512" max="10513" width="3.375" style="5" customWidth="1"/>
    <col min="10514" max="10515" width="6.25" style="5" customWidth="1"/>
    <col min="10516" max="10517" width="3.375" style="5" customWidth="1"/>
    <col min="10518" max="10523" width="6.25" style="5" customWidth="1"/>
    <col min="10524" max="10524" width="6.875" style="5" customWidth="1"/>
    <col min="10525" max="10752" width="10.375" style="5"/>
    <col min="10753" max="10753" width="6.375" style="5" customWidth="1"/>
    <col min="10754" max="10754" width="1.75" style="5" customWidth="1"/>
    <col min="10755" max="10755" width="8.125" style="5" customWidth="1"/>
    <col min="10756" max="10763" width="8" style="5" customWidth="1"/>
    <col min="10764" max="10764" width="6.75" style="5" customWidth="1"/>
    <col min="10765" max="10765" width="8.125" style="5" customWidth="1"/>
    <col min="10766" max="10766" width="6.75" style="5" customWidth="1"/>
    <col min="10767" max="10767" width="6.25" style="5" customWidth="1"/>
    <col min="10768" max="10769" width="3.375" style="5" customWidth="1"/>
    <col min="10770" max="10771" width="6.25" style="5" customWidth="1"/>
    <col min="10772" max="10773" width="3.375" style="5" customWidth="1"/>
    <col min="10774" max="10779" width="6.25" style="5" customWidth="1"/>
    <col min="10780" max="10780" width="6.875" style="5" customWidth="1"/>
    <col min="10781" max="11008" width="10.375" style="5"/>
    <col min="11009" max="11009" width="6.375" style="5" customWidth="1"/>
    <col min="11010" max="11010" width="1.75" style="5" customWidth="1"/>
    <col min="11011" max="11011" width="8.125" style="5" customWidth="1"/>
    <col min="11012" max="11019" width="8" style="5" customWidth="1"/>
    <col min="11020" max="11020" width="6.75" style="5" customWidth="1"/>
    <col min="11021" max="11021" width="8.125" style="5" customWidth="1"/>
    <col min="11022" max="11022" width="6.75" style="5" customWidth="1"/>
    <col min="11023" max="11023" width="6.25" style="5" customWidth="1"/>
    <col min="11024" max="11025" width="3.375" style="5" customWidth="1"/>
    <col min="11026" max="11027" width="6.25" style="5" customWidth="1"/>
    <col min="11028" max="11029" width="3.375" style="5" customWidth="1"/>
    <col min="11030" max="11035" width="6.25" style="5" customWidth="1"/>
    <col min="11036" max="11036" width="6.875" style="5" customWidth="1"/>
    <col min="11037" max="11264" width="10.375" style="5"/>
    <col min="11265" max="11265" width="6.375" style="5" customWidth="1"/>
    <col min="11266" max="11266" width="1.75" style="5" customWidth="1"/>
    <col min="11267" max="11267" width="8.125" style="5" customWidth="1"/>
    <col min="11268" max="11275" width="8" style="5" customWidth="1"/>
    <col min="11276" max="11276" width="6.75" style="5" customWidth="1"/>
    <col min="11277" max="11277" width="8.125" style="5" customWidth="1"/>
    <col min="11278" max="11278" width="6.75" style="5" customWidth="1"/>
    <col min="11279" max="11279" width="6.25" style="5" customWidth="1"/>
    <col min="11280" max="11281" width="3.375" style="5" customWidth="1"/>
    <col min="11282" max="11283" width="6.25" style="5" customWidth="1"/>
    <col min="11284" max="11285" width="3.375" style="5" customWidth="1"/>
    <col min="11286" max="11291" width="6.25" style="5" customWidth="1"/>
    <col min="11292" max="11292" width="6.875" style="5" customWidth="1"/>
    <col min="11293" max="11520" width="10.375" style="5"/>
    <col min="11521" max="11521" width="6.375" style="5" customWidth="1"/>
    <col min="11522" max="11522" width="1.75" style="5" customWidth="1"/>
    <col min="11523" max="11523" width="8.125" style="5" customWidth="1"/>
    <col min="11524" max="11531" width="8" style="5" customWidth="1"/>
    <col min="11532" max="11532" width="6.75" style="5" customWidth="1"/>
    <col min="11533" max="11533" width="8.125" style="5" customWidth="1"/>
    <col min="11534" max="11534" width="6.75" style="5" customWidth="1"/>
    <col min="11535" max="11535" width="6.25" style="5" customWidth="1"/>
    <col min="11536" max="11537" width="3.375" style="5" customWidth="1"/>
    <col min="11538" max="11539" width="6.25" style="5" customWidth="1"/>
    <col min="11540" max="11541" width="3.375" style="5" customWidth="1"/>
    <col min="11542" max="11547" width="6.25" style="5" customWidth="1"/>
    <col min="11548" max="11548" width="6.875" style="5" customWidth="1"/>
    <col min="11549" max="11776" width="10.375" style="5"/>
    <col min="11777" max="11777" width="6.375" style="5" customWidth="1"/>
    <col min="11778" max="11778" width="1.75" style="5" customWidth="1"/>
    <col min="11779" max="11779" width="8.125" style="5" customWidth="1"/>
    <col min="11780" max="11787" width="8" style="5" customWidth="1"/>
    <col min="11788" max="11788" width="6.75" style="5" customWidth="1"/>
    <col min="11789" max="11789" width="8.125" style="5" customWidth="1"/>
    <col min="11790" max="11790" width="6.75" style="5" customWidth="1"/>
    <col min="11791" max="11791" width="6.25" style="5" customWidth="1"/>
    <col min="11792" max="11793" width="3.375" style="5" customWidth="1"/>
    <col min="11794" max="11795" width="6.25" style="5" customWidth="1"/>
    <col min="11796" max="11797" width="3.375" style="5" customWidth="1"/>
    <col min="11798" max="11803" width="6.25" style="5" customWidth="1"/>
    <col min="11804" max="11804" width="6.875" style="5" customWidth="1"/>
    <col min="11805" max="12032" width="10.375" style="5"/>
    <col min="12033" max="12033" width="6.375" style="5" customWidth="1"/>
    <col min="12034" max="12034" width="1.75" style="5" customWidth="1"/>
    <col min="12035" max="12035" width="8.125" style="5" customWidth="1"/>
    <col min="12036" max="12043" width="8" style="5" customWidth="1"/>
    <col min="12044" max="12044" width="6.75" style="5" customWidth="1"/>
    <col min="12045" max="12045" width="8.125" style="5" customWidth="1"/>
    <col min="12046" max="12046" width="6.75" style="5" customWidth="1"/>
    <col min="12047" max="12047" width="6.25" style="5" customWidth="1"/>
    <col min="12048" max="12049" width="3.375" style="5" customWidth="1"/>
    <col min="12050" max="12051" width="6.25" style="5" customWidth="1"/>
    <col min="12052" max="12053" width="3.375" style="5" customWidth="1"/>
    <col min="12054" max="12059" width="6.25" style="5" customWidth="1"/>
    <col min="12060" max="12060" width="6.875" style="5" customWidth="1"/>
    <col min="12061" max="12288" width="10.375" style="5"/>
    <col min="12289" max="12289" width="6.375" style="5" customWidth="1"/>
    <col min="12290" max="12290" width="1.75" style="5" customWidth="1"/>
    <col min="12291" max="12291" width="8.125" style="5" customWidth="1"/>
    <col min="12292" max="12299" width="8" style="5" customWidth="1"/>
    <col min="12300" max="12300" width="6.75" style="5" customWidth="1"/>
    <col min="12301" max="12301" width="8.125" style="5" customWidth="1"/>
    <col min="12302" max="12302" width="6.75" style="5" customWidth="1"/>
    <col min="12303" max="12303" width="6.25" style="5" customWidth="1"/>
    <col min="12304" max="12305" width="3.375" style="5" customWidth="1"/>
    <col min="12306" max="12307" width="6.25" style="5" customWidth="1"/>
    <col min="12308" max="12309" width="3.375" style="5" customWidth="1"/>
    <col min="12310" max="12315" width="6.25" style="5" customWidth="1"/>
    <col min="12316" max="12316" width="6.875" style="5" customWidth="1"/>
    <col min="12317" max="12544" width="10.375" style="5"/>
    <col min="12545" max="12545" width="6.375" style="5" customWidth="1"/>
    <col min="12546" max="12546" width="1.75" style="5" customWidth="1"/>
    <col min="12547" max="12547" width="8.125" style="5" customWidth="1"/>
    <col min="12548" max="12555" width="8" style="5" customWidth="1"/>
    <col min="12556" max="12556" width="6.75" style="5" customWidth="1"/>
    <col min="12557" max="12557" width="8.125" style="5" customWidth="1"/>
    <col min="12558" max="12558" width="6.75" style="5" customWidth="1"/>
    <col min="12559" max="12559" width="6.25" style="5" customWidth="1"/>
    <col min="12560" max="12561" width="3.375" style="5" customWidth="1"/>
    <col min="12562" max="12563" width="6.25" style="5" customWidth="1"/>
    <col min="12564" max="12565" width="3.375" style="5" customWidth="1"/>
    <col min="12566" max="12571" width="6.25" style="5" customWidth="1"/>
    <col min="12572" max="12572" width="6.875" style="5" customWidth="1"/>
    <col min="12573" max="12800" width="10.375" style="5"/>
    <col min="12801" max="12801" width="6.375" style="5" customWidth="1"/>
    <col min="12802" max="12802" width="1.75" style="5" customWidth="1"/>
    <col min="12803" max="12803" width="8.125" style="5" customWidth="1"/>
    <col min="12804" max="12811" width="8" style="5" customWidth="1"/>
    <col min="12812" max="12812" width="6.75" style="5" customWidth="1"/>
    <col min="12813" max="12813" width="8.125" style="5" customWidth="1"/>
    <col min="12814" max="12814" width="6.75" style="5" customWidth="1"/>
    <col min="12815" max="12815" width="6.25" style="5" customWidth="1"/>
    <col min="12816" max="12817" width="3.375" style="5" customWidth="1"/>
    <col min="12818" max="12819" width="6.25" style="5" customWidth="1"/>
    <col min="12820" max="12821" width="3.375" style="5" customWidth="1"/>
    <col min="12822" max="12827" width="6.25" style="5" customWidth="1"/>
    <col min="12828" max="12828" width="6.875" style="5" customWidth="1"/>
    <col min="12829" max="13056" width="10.375" style="5"/>
    <col min="13057" max="13057" width="6.375" style="5" customWidth="1"/>
    <col min="13058" max="13058" width="1.75" style="5" customWidth="1"/>
    <col min="13059" max="13059" width="8.125" style="5" customWidth="1"/>
    <col min="13060" max="13067" width="8" style="5" customWidth="1"/>
    <col min="13068" max="13068" width="6.75" style="5" customWidth="1"/>
    <col min="13069" max="13069" width="8.125" style="5" customWidth="1"/>
    <col min="13070" max="13070" width="6.75" style="5" customWidth="1"/>
    <col min="13071" max="13071" width="6.25" style="5" customWidth="1"/>
    <col min="13072" max="13073" width="3.375" style="5" customWidth="1"/>
    <col min="13074" max="13075" width="6.25" style="5" customWidth="1"/>
    <col min="13076" max="13077" width="3.375" style="5" customWidth="1"/>
    <col min="13078" max="13083" width="6.25" style="5" customWidth="1"/>
    <col min="13084" max="13084" width="6.875" style="5" customWidth="1"/>
    <col min="13085" max="13312" width="10.375" style="5"/>
    <col min="13313" max="13313" width="6.375" style="5" customWidth="1"/>
    <col min="13314" max="13314" width="1.75" style="5" customWidth="1"/>
    <col min="13315" max="13315" width="8.125" style="5" customWidth="1"/>
    <col min="13316" max="13323" width="8" style="5" customWidth="1"/>
    <col min="13324" max="13324" width="6.75" style="5" customWidth="1"/>
    <col min="13325" max="13325" width="8.125" style="5" customWidth="1"/>
    <col min="13326" max="13326" width="6.75" style="5" customWidth="1"/>
    <col min="13327" max="13327" width="6.25" style="5" customWidth="1"/>
    <col min="13328" max="13329" width="3.375" style="5" customWidth="1"/>
    <col min="13330" max="13331" width="6.25" style="5" customWidth="1"/>
    <col min="13332" max="13333" width="3.375" style="5" customWidth="1"/>
    <col min="13334" max="13339" width="6.25" style="5" customWidth="1"/>
    <col min="13340" max="13340" width="6.875" style="5" customWidth="1"/>
    <col min="13341" max="13568" width="10.375" style="5"/>
    <col min="13569" max="13569" width="6.375" style="5" customWidth="1"/>
    <col min="13570" max="13570" width="1.75" style="5" customWidth="1"/>
    <col min="13571" max="13571" width="8.125" style="5" customWidth="1"/>
    <col min="13572" max="13579" width="8" style="5" customWidth="1"/>
    <col min="13580" max="13580" width="6.75" style="5" customWidth="1"/>
    <col min="13581" max="13581" width="8.125" style="5" customWidth="1"/>
    <col min="13582" max="13582" width="6.75" style="5" customWidth="1"/>
    <col min="13583" max="13583" width="6.25" style="5" customWidth="1"/>
    <col min="13584" max="13585" width="3.375" style="5" customWidth="1"/>
    <col min="13586" max="13587" width="6.25" style="5" customWidth="1"/>
    <col min="13588" max="13589" width="3.375" style="5" customWidth="1"/>
    <col min="13590" max="13595" width="6.25" style="5" customWidth="1"/>
    <col min="13596" max="13596" width="6.875" style="5" customWidth="1"/>
    <col min="13597" max="13824" width="10.375" style="5"/>
    <col min="13825" max="13825" width="6.375" style="5" customWidth="1"/>
    <col min="13826" max="13826" width="1.75" style="5" customWidth="1"/>
    <col min="13827" max="13827" width="8.125" style="5" customWidth="1"/>
    <col min="13828" max="13835" width="8" style="5" customWidth="1"/>
    <col min="13836" max="13836" width="6.75" style="5" customWidth="1"/>
    <col min="13837" max="13837" width="8.125" style="5" customWidth="1"/>
    <col min="13838" max="13838" width="6.75" style="5" customWidth="1"/>
    <col min="13839" max="13839" width="6.25" style="5" customWidth="1"/>
    <col min="13840" max="13841" width="3.375" style="5" customWidth="1"/>
    <col min="13842" max="13843" width="6.25" style="5" customWidth="1"/>
    <col min="13844" max="13845" width="3.375" style="5" customWidth="1"/>
    <col min="13846" max="13851" width="6.25" style="5" customWidth="1"/>
    <col min="13852" max="13852" width="6.875" style="5" customWidth="1"/>
    <col min="13853" max="14080" width="10.375" style="5"/>
    <col min="14081" max="14081" width="6.375" style="5" customWidth="1"/>
    <col min="14082" max="14082" width="1.75" style="5" customWidth="1"/>
    <col min="14083" max="14083" width="8.125" style="5" customWidth="1"/>
    <col min="14084" max="14091" width="8" style="5" customWidth="1"/>
    <col min="14092" max="14092" width="6.75" style="5" customWidth="1"/>
    <col min="14093" max="14093" width="8.125" style="5" customWidth="1"/>
    <col min="14094" max="14094" width="6.75" style="5" customWidth="1"/>
    <col min="14095" max="14095" width="6.25" style="5" customWidth="1"/>
    <col min="14096" max="14097" width="3.375" style="5" customWidth="1"/>
    <col min="14098" max="14099" width="6.25" style="5" customWidth="1"/>
    <col min="14100" max="14101" width="3.375" style="5" customWidth="1"/>
    <col min="14102" max="14107" width="6.25" style="5" customWidth="1"/>
    <col min="14108" max="14108" width="6.875" style="5" customWidth="1"/>
    <col min="14109" max="14336" width="10.375" style="5"/>
    <col min="14337" max="14337" width="6.375" style="5" customWidth="1"/>
    <col min="14338" max="14338" width="1.75" style="5" customWidth="1"/>
    <col min="14339" max="14339" width="8.125" style="5" customWidth="1"/>
    <col min="14340" max="14347" width="8" style="5" customWidth="1"/>
    <col min="14348" max="14348" width="6.75" style="5" customWidth="1"/>
    <col min="14349" max="14349" width="8.125" style="5" customWidth="1"/>
    <col min="14350" max="14350" width="6.75" style="5" customWidth="1"/>
    <col min="14351" max="14351" width="6.25" style="5" customWidth="1"/>
    <col min="14352" max="14353" width="3.375" style="5" customWidth="1"/>
    <col min="14354" max="14355" width="6.25" style="5" customWidth="1"/>
    <col min="14356" max="14357" width="3.375" style="5" customWidth="1"/>
    <col min="14358" max="14363" width="6.25" style="5" customWidth="1"/>
    <col min="14364" max="14364" width="6.875" style="5" customWidth="1"/>
    <col min="14365" max="14592" width="10.375" style="5"/>
    <col min="14593" max="14593" width="6.375" style="5" customWidth="1"/>
    <col min="14594" max="14594" width="1.75" style="5" customWidth="1"/>
    <col min="14595" max="14595" width="8.125" style="5" customWidth="1"/>
    <col min="14596" max="14603" width="8" style="5" customWidth="1"/>
    <col min="14604" max="14604" width="6.75" style="5" customWidth="1"/>
    <col min="14605" max="14605" width="8.125" style="5" customWidth="1"/>
    <col min="14606" max="14606" width="6.75" style="5" customWidth="1"/>
    <col min="14607" max="14607" width="6.25" style="5" customWidth="1"/>
    <col min="14608" max="14609" width="3.375" style="5" customWidth="1"/>
    <col min="14610" max="14611" width="6.25" style="5" customWidth="1"/>
    <col min="14612" max="14613" width="3.375" style="5" customWidth="1"/>
    <col min="14614" max="14619" width="6.25" style="5" customWidth="1"/>
    <col min="14620" max="14620" width="6.875" style="5" customWidth="1"/>
    <col min="14621" max="14848" width="10.375" style="5"/>
    <col min="14849" max="14849" width="6.375" style="5" customWidth="1"/>
    <col min="14850" max="14850" width="1.75" style="5" customWidth="1"/>
    <col min="14851" max="14851" width="8.125" style="5" customWidth="1"/>
    <col min="14852" max="14859" width="8" style="5" customWidth="1"/>
    <col min="14860" max="14860" width="6.75" style="5" customWidth="1"/>
    <col min="14861" max="14861" width="8.125" style="5" customWidth="1"/>
    <col min="14862" max="14862" width="6.75" style="5" customWidth="1"/>
    <col min="14863" max="14863" width="6.25" style="5" customWidth="1"/>
    <col min="14864" max="14865" width="3.375" style="5" customWidth="1"/>
    <col min="14866" max="14867" width="6.25" style="5" customWidth="1"/>
    <col min="14868" max="14869" width="3.375" style="5" customWidth="1"/>
    <col min="14870" max="14875" width="6.25" style="5" customWidth="1"/>
    <col min="14876" max="14876" width="6.875" style="5" customWidth="1"/>
    <col min="14877" max="15104" width="10.375" style="5"/>
    <col min="15105" max="15105" width="6.375" style="5" customWidth="1"/>
    <col min="15106" max="15106" width="1.75" style="5" customWidth="1"/>
    <col min="15107" max="15107" width="8.125" style="5" customWidth="1"/>
    <col min="15108" max="15115" width="8" style="5" customWidth="1"/>
    <col min="15116" max="15116" width="6.75" style="5" customWidth="1"/>
    <col min="15117" max="15117" width="8.125" style="5" customWidth="1"/>
    <col min="15118" max="15118" width="6.75" style="5" customWidth="1"/>
    <col min="15119" max="15119" width="6.25" style="5" customWidth="1"/>
    <col min="15120" max="15121" width="3.375" style="5" customWidth="1"/>
    <col min="15122" max="15123" width="6.25" style="5" customWidth="1"/>
    <col min="15124" max="15125" width="3.375" style="5" customWidth="1"/>
    <col min="15126" max="15131" width="6.25" style="5" customWidth="1"/>
    <col min="15132" max="15132" width="6.875" style="5" customWidth="1"/>
    <col min="15133" max="15360" width="10.375" style="5"/>
    <col min="15361" max="15361" width="6.375" style="5" customWidth="1"/>
    <col min="15362" max="15362" width="1.75" style="5" customWidth="1"/>
    <col min="15363" max="15363" width="8.125" style="5" customWidth="1"/>
    <col min="15364" max="15371" width="8" style="5" customWidth="1"/>
    <col min="15372" max="15372" width="6.75" style="5" customWidth="1"/>
    <col min="15373" max="15373" width="8.125" style="5" customWidth="1"/>
    <col min="15374" max="15374" width="6.75" style="5" customWidth="1"/>
    <col min="15375" max="15375" width="6.25" style="5" customWidth="1"/>
    <col min="15376" max="15377" width="3.375" style="5" customWidth="1"/>
    <col min="15378" max="15379" width="6.25" style="5" customWidth="1"/>
    <col min="15380" max="15381" width="3.375" style="5" customWidth="1"/>
    <col min="15382" max="15387" width="6.25" style="5" customWidth="1"/>
    <col min="15388" max="15388" width="6.875" style="5" customWidth="1"/>
    <col min="15389" max="15616" width="10.375" style="5"/>
    <col min="15617" max="15617" width="6.375" style="5" customWidth="1"/>
    <col min="15618" max="15618" width="1.75" style="5" customWidth="1"/>
    <col min="15619" max="15619" width="8.125" style="5" customWidth="1"/>
    <col min="15620" max="15627" width="8" style="5" customWidth="1"/>
    <col min="15628" max="15628" width="6.75" style="5" customWidth="1"/>
    <col min="15629" max="15629" width="8.125" style="5" customWidth="1"/>
    <col min="15630" max="15630" width="6.75" style="5" customWidth="1"/>
    <col min="15631" max="15631" width="6.25" style="5" customWidth="1"/>
    <col min="15632" max="15633" width="3.375" style="5" customWidth="1"/>
    <col min="15634" max="15635" width="6.25" style="5" customWidth="1"/>
    <col min="15636" max="15637" width="3.375" style="5" customWidth="1"/>
    <col min="15638" max="15643" width="6.25" style="5" customWidth="1"/>
    <col min="15644" max="15644" width="6.875" style="5" customWidth="1"/>
    <col min="15645" max="15872" width="10.375" style="5"/>
    <col min="15873" max="15873" width="6.375" style="5" customWidth="1"/>
    <col min="15874" max="15874" width="1.75" style="5" customWidth="1"/>
    <col min="15875" max="15875" width="8.125" style="5" customWidth="1"/>
    <col min="15876" max="15883" width="8" style="5" customWidth="1"/>
    <col min="15884" max="15884" width="6.75" style="5" customWidth="1"/>
    <col min="15885" max="15885" width="8.125" style="5" customWidth="1"/>
    <col min="15886" max="15886" width="6.75" style="5" customWidth="1"/>
    <col min="15887" max="15887" width="6.25" style="5" customWidth="1"/>
    <col min="15888" max="15889" width="3.375" style="5" customWidth="1"/>
    <col min="15890" max="15891" width="6.25" style="5" customWidth="1"/>
    <col min="15892" max="15893" width="3.375" style="5" customWidth="1"/>
    <col min="15894" max="15899" width="6.25" style="5" customWidth="1"/>
    <col min="15900" max="15900" width="6.875" style="5" customWidth="1"/>
    <col min="15901" max="16128" width="10.375" style="5"/>
    <col min="16129" max="16129" width="6.375" style="5" customWidth="1"/>
    <col min="16130" max="16130" width="1.75" style="5" customWidth="1"/>
    <col min="16131" max="16131" width="8.125" style="5" customWidth="1"/>
    <col min="16132" max="16139" width="8" style="5" customWidth="1"/>
    <col min="16140" max="16140" width="6.75" style="5" customWidth="1"/>
    <col min="16141" max="16141" width="8.125" style="5" customWidth="1"/>
    <col min="16142" max="16142" width="6.75" style="5" customWidth="1"/>
    <col min="16143" max="16143" width="6.25" style="5" customWidth="1"/>
    <col min="16144" max="16145" width="3.375" style="5" customWidth="1"/>
    <col min="16146" max="16147" width="6.25" style="5" customWidth="1"/>
    <col min="16148" max="16149" width="3.375" style="5" customWidth="1"/>
    <col min="16150" max="16155" width="6.25" style="5" customWidth="1"/>
    <col min="16156" max="16156" width="6.875" style="5" customWidth="1"/>
    <col min="16157" max="16384" width="10.375" style="5"/>
  </cols>
  <sheetData>
    <row r="1" spans="1:34" ht="17.25" customHeight="1" x14ac:dyDescent="0.2">
      <c r="A1" s="4" t="s">
        <v>40</v>
      </c>
      <c r="Z1" s="20"/>
    </row>
    <row r="2" spans="1:34" ht="17.25" customHeight="1" thickBot="1" x14ac:dyDescent="0.2">
      <c r="L2" s="20"/>
      <c r="M2" s="20"/>
      <c r="N2" s="20"/>
      <c r="O2" s="20"/>
      <c r="P2" s="20"/>
      <c r="Q2" s="20"/>
      <c r="R2" s="20"/>
      <c r="S2" s="20"/>
      <c r="T2" s="20"/>
      <c r="U2" s="27"/>
      <c r="V2" s="20"/>
      <c r="W2" s="20"/>
      <c r="X2" s="20"/>
      <c r="Y2" s="20"/>
      <c r="Z2" s="20"/>
      <c r="AC2" s="5"/>
      <c r="AD2" s="5"/>
      <c r="AE2" s="5"/>
      <c r="AF2" s="5"/>
      <c r="AG2" s="5"/>
      <c r="AH2" s="5"/>
    </row>
    <row r="3" spans="1:34" ht="17.25" customHeight="1" x14ac:dyDescent="0.15">
      <c r="A3" s="30"/>
      <c r="B3" s="30"/>
      <c r="C3" s="30"/>
      <c r="D3" s="573" t="s">
        <v>41</v>
      </c>
      <c r="E3" s="574"/>
      <c r="F3" s="574"/>
      <c r="G3" s="574"/>
      <c r="H3" s="574"/>
      <c r="I3" s="574"/>
      <c r="J3" s="574"/>
      <c r="K3" s="574"/>
      <c r="L3" s="31"/>
      <c r="M3" s="31"/>
      <c r="N3" s="32"/>
      <c r="O3" s="575" t="s">
        <v>42</v>
      </c>
      <c r="P3" s="576"/>
      <c r="Q3" s="576"/>
      <c r="R3" s="576"/>
      <c r="S3" s="576"/>
      <c r="T3" s="576"/>
      <c r="U3" s="576"/>
      <c r="V3" s="576"/>
      <c r="W3" s="577"/>
      <c r="X3" s="582" t="s">
        <v>43</v>
      </c>
      <c r="Y3" s="33"/>
      <c r="Z3" s="20"/>
      <c r="AC3" s="5"/>
      <c r="AD3" s="5"/>
      <c r="AE3" s="5"/>
      <c r="AF3" s="5"/>
      <c r="AG3" s="5"/>
      <c r="AH3" s="5"/>
    </row>
    <row r="4" spans="1:34" ht="17.25" customHeight="1" x14ac:dyDescent="0.15">
      <c r="A4" s="34" t="s">
        <v>44</v>
      </c>
      <c r="B4" s="17"/>
      <c r="C4" s="17"/>
      <c r="D4" s="585" t="s">
        <v>45</v>
      </c>
      <c r="E4" s="586"/>
      <c r="F4" s="586"/>
      <c r="G4" s="586"/>
      <c r="H4" s="587"/>
      <c r="I4" s="588" t="s">
        <v>46</v>
      </c>
      <c r="J4" s="589"/>
      <c r="K4" s="589"/>
      <c r="L4" s="589"/>
      <c r="M4" s="590"/>
      <c r="N4" s="591" t="s">
        <v>47</v>
      </c>
      <c r="O4" s="593" t="s">
        <v>48</v>
      </c>
      <c r="P4" s="594"/>
      <c r="Q4" s="594"/>
      <c r="R4" s="595"/>
      <c r="S4" s="596" t="s">
        <v>49</v>
      </c>
      <c r="T4" s="597"/>
      <c r="U4" s="597"/>
      <c r="V4" s="598"/>
      <c r="W4" s="599" t="s">
        <v>47</v>
      </c>
      <c r="X4" s="583"/>
      <c r="Y4" s="33"/>
      <c r="Z4" s="20"/>
      <c r="AE4" s="17"/>
      <c r="AF4" s="5"/>
      <c r="AG4" s="5"/>
      <c r="AH4" s="5"/>
    </row>
    <row r="5" spans="1:34" ht="17.25" customHeight="1" x14ac:dyDescent="0.15">
      <c r="A5" s="18"/>
      <c r="B5" s="18"/>
      <c r="C5" s="18"/>
      <c r="D5" s="35" t="s">
        <v>50</v>
      </c>
      <c r="E5" s="35" t="s">
        <v>51</v>
      </c>
      <c r="F5" s="36" t="s">
        <v>52</v>
      </c>
      <c r="G5" s="37" t="s">
        <v>53</v>
      </c>
      <c r="H5" s="36" t="s">
        <v>54</v>
      </c>
      <c r="I5" s="38" t="s">
        <v>50</v>
      </c>
      <c r="J5" s="39" t="s">
        <v>51</v>
      </c>
      <c r="K5" s="40" t="s">
        <v>55</v>
      </c>
      <c r="L5" s="41" t="s">
        <v>53</v>
      </c>
      <c r="M5" s="42" t="s">
        <v>54</v>
      </c>
      <c r="N5" s="592"/>
      <c r="O5" s="43"/>
      <c r="P5" s="44"/>
      <c r="Q5" s="601" t="s">
        <v>54</v>
      </c>
      <c r="R5" s="602"/>
      <c r="S5" s="44"/>
      <c r="T5" s="44"/>
      <c r="U5" s="601" t="s">
        <v>54</v>
      </c>
      <c r="V5" s="603"/>
      <c r="W5" s="600"/>
      <c r="X5" s="584"/>
      <c r="Y5" s="33"/>
      <c r="Z5" s="20"/>
      <c r="AE5" s="17"/>
      <c r="AF5" s="5"/>
      <c r="AG5" s="5"/>
      <c r="AH5" s="5"/>
    </row>
    <row r="6" spans="1:34" s="94" customFormat="1" ht="17.25" customHeight="1" x14ac:dyDescent="0.4">
      <c r="A6" s="352" t="s">
        <v>11</v>
      </c>
      <c r="B6" s="192"/>
      <c r="C6" s="193" t="s">
        <v>12</v>
      </c>
      <c r="D6" s="194">
        <v>1532</v>
      </c>
      <c r="E6" s="195">
        <v>1240</v>
      </c>
      <c r="F6" s="195">
        <v>25</v>
      </c>
      <c r="G6" s="196">
        <v>2797</v>
      </c>
      <c r="H6" s="197">
        <v>7.6</v>
      </c>
      <c r="I6" s="198">
        <v>1319</v>
      </c>
      <c r="J6" s="195">
        <v>1093</v>
      </c>
      <c r="K6" s="195">
        <v>18</v>
      </c>
      <c r="L6" s="199">
        <v>2430</v>
      </c>
      <c r="M6" s="200">
        <v>6.4</v>
      </c>
      <c r="N6" s="201">
        <v>367</v>
      </c>
      <c r="O6" s="578">
        <v>733</v>
      </c>
      <c r="P6" s="579"/>
      <c r="Q6" s="202"/>
      <c r="R6" s="203">
        <v>2</v>
      </c>
      <c r="S6" s="580">
        <v>480</v>
      </c>
      <c r="T6" s="581"/>
      <c r="U6" s="204"/>
      <c r="V6" s="205">
        <v>1.3</v>
      </c>
      <c r="W6" s="47">
        <v>253</v>
      </c>
      <c r="X6" s="206">
        <v>620</v>
      </c>
      <c r="Y6" s="45"/>
      <c r="Z6" s="95"/>
      <c r="AA6" s="95"/>
      <c r="AB6" s="95"/>
      <c r="AC6" s="95"/>
      <c r="AD6" s="95"/>
      <c r="AE6" s="95"/>
    </row>
    <row r="7" spans="1:34" s="215" customFormat="1" ht="17.25" customHeight="1" x14ac:dyDescent="0.4">
      <c r="A7" s="353" t="s">
        <v>56</v>
      </c>
      <c r="B7" s="192"/>
      <c r="C7" s="207" t="s">
        <v>15</v>
      </c>
      <c r="D7" s="194">
        <v>478</v>
      </c>
      <c r="E7" s="195">
        <v>262</v>
      </c>
      <c r="F7" s="195">
        <v>9</v>
      </c>
      <c r="G7" s="196">
        <v>749</v>
      </c>
      <c r="H7" s="197">
        <v>2.1</v>
      </c>
      <c r="I7" s="198">
        <v>416</v>
      </c>
      <c r="J7" s="195">
        <v>219</v>
      </c>
      <c r="K7" s="195">
        <v>5</v>
      </c>
      <c r="L7" s="208">
        <v>640</v>
      </c>
      <c r="M7" s="209">
        <v>1.8</v>
      </c>
      <c r="N7" s="201">
        <v>109</v>
      </c>
      <c r="O7" s="569">
        <v>199</v>
      </c>
      <c r="P7" s="570"/>
      <c r="Q7" s="210"/>
      <c r="R7" s="211">
        <v>0.5</v>
      </c>
      <c r="S7" s="569">
        <v>134</v>
      </c>
      <c r="T7" s="570"/>
      <c r="U7" s="212"/>
      <c r="V7" s="213">
        <v>0.4</v>
      </c>
      <c r="W7" s="47">
        <v>65</v>
      </c>
      <c r="X7" s="206">
        <v>174</v>
      </c>
      <c r="Y7" s="45"/>
      <c r="Z7" s="214"/>
      <c r="AA7" s="214"/>
      <c r="AB7" s="214"/>
      <c r="AC7" s="214"/>
      <c r="AD7" s="214"/>
      <c r="AE7" s="214"/>
    </row>
    <row r="8" spans="1:34" s="215" customFormat="1" ht="17.25" customHeight="1" x14ac:dyDescent="0.4">
      <c r="A8" s="354"/>
      <c r="B8" s="216"/>
      <c r="C8" s="217" t="s">
        <v>16</v>
      </c>
      <c r="D8" s="104" t="s">
        <v>57</v>
      </c>
      <c r="E8" s="147" t="s">
        <v>57</v>
      </c>
      <c r="F8" s="147" t="s">
        <v>57</v>
      </c>
      <c r="G8" s="218">
        <v>357</v>
      </c>
      <c r="H8" s="219">
        <v>1</v>
      </c>
      <c r="I8" s="104" t="s">
        <v>57</v>
      </c>
      <c r="J8" s="147" t="s">
        <v>57</v>
      </c>
      <c r="K8" s="147" t="s">
        <v>57</v>
      </c>
      <c r="L8" s="220">
        <v>418</v>
      </c>
      <c r="M8" s="221">
        <v>1.1000000000000001</v>
      </c>
      <c r="N8" s="222" t="s">
        <v>58</v>
      </c>
      <c r="O8" s="571">
        <v>97</v>
      </c>
      <c r="P8" s="572"/>
      <c r="Q8" s="223"/>
      <c r="R8" s="224">
        <v>0.3</v>
      </c>
      <c r="S8" s="571">
        <v>114</v>
      </c>
      <c r="T8" s="572"/>
      <c r="U8" s="225"/>
      <c r="V8" s="226">
        <v>0.3</v>
      </c>
      <c r="W8" s="46" t="s">
        <v>59</v>
      </c>
      <c r="X8" s="227" t="s">
        <v>60</v>
      </c>
      <c r="Y8" s="45"/>
      <c r="Z8" s="214"/>
      <c r="AA8" s="214"/>
      <c r="AB8" s="214"/>
      <c r="AC8" s="214"/>
      <c r="AD8" s="214"/>
      <c r="AE8" s="214"/>
    </row>
    <row r="9" spans="1:34" s="215" customFormat="1" ht="17.25" customHeight="1" x14ac:dyDescent="0.4">
      <c r="A9" s="355">
        <v>10</v>
      </c>
      <c r="B9" s="228"/>
      <c r="C9" s="96" t="s">
        <v>12</v>
      </c>
      <c r="D9" s="97">
        <v>1623</v>
      </c>
      <c r="E9" s="169">
        <v>1437</v>
      </c>
      <c r="F9" s="169">
        <v>27</v>
      </c>
      <c r="G9" s="229">
        <v>3087</v>
      </c>
      <c r="H9" s="230">
        <v>8.5</v>
      </c>
      <c r="I9" s="98">
        <v>1563</v>
      </c>
      <c r="J9" s="169">
        <v>1361</v>
      </c>
      <c r="K9" s="169">
        <v>3</v>
      </c>
      <c r="L9" s="231">
        <v>2927</v>
      </c>
      <c r="M9" s="232">
        <v>8</v>
      </c>
      <c r="N9" s="233">
        <v>160</v>
      </c>
      <c r="O9" s="569">
        <v>749</v>
      </c>
      <c r="P9" s="570"/>
      <c r="Q9" s="234"/>
      <c r="R9" s="235">
        <v>2.1</v>
      </c>
      <c r="S9" s="569">
        <v>550</v>
      </c>
      <c r="T9" s="570"/>
      <c r="U9" s="97"/>
      <c r="V9" s="236">
        <v>1.5</v>
      </c>
      <c r="W9" s="237">
        <v>199</v>
      </c>
      <c r="X9" s="238">
        <v>359</v>
      </c>
      <c r="Y9" s="239"/>
      <c r="Z9" s="214"/>
      <c r="AA9" s="214"/>
      <c r="AB9" s="214"/>
      <c r="AC9" s="214"/>
      <c r="AD9" s="214"/>
      <c r="AE9" s="214"/>
    </row>
    <row r="10" spans="1:34" s="94" customFormat="1" ht="17.25" customHeight="1" x14ac:dyDescent="0.4">
      <c r="A10" s="353" t="s">
        <v>61</v>
      </c>
      <c r="C10" s="116" t="s">
        <v>15</v>
      </c>
      <c r="D10" s="97">
        <v>512</v>
      </c>
      <c r="E10" s="169">
        <v>243</v>
      </c>
      <c r="F10" s="169">
        <v>12</v>
      </c>
      <c r="G10" s="229">
        <f>SUM(D10:F10)</f>
        <v>767</v>
      </c>
      <c r="H10" s="230">
        <f>ROUND(G10/365,1)</f>
        <v>2.1</v>
      </c>
      <c r="I10" s="98">
        <v>410</v>
      </c>
      <c r="J10" s="169">
        <v>227</v>
      </c>
      <c r="K10" s="169">
        <v>4</v>
      </c>
      <c r="L10" s="231">
        <v>641</v>
      </c>
      <c r="M10" s="232">
        <v>1.8</v>
      </c>
      <c r="N10" s="233">
        <v>126</v>
      </c>
      <c r="O10" s="569">
        <v>146</v>
      </c>
      <c r="P10" s="570"/>
      <c r="Q10" s="234"/>
      <c r="R10" s="235">
        <f>ROUND(O10/365,1)</f>
        <v>0.4</v>
      </c>
      <c r="S10" s="569">
        <v>169</v>
      </c>
      <c r="T10" s="570"/>
      <c r="U10" s="97"/>
      <c r="V10" s="236">
        <f>ROUND(S10/365,1)</f>
        <v>0.5</v>
      </c>
      <c r="W10" s="237">
        <f>O10-S10</f>
        <v>-23</v>
      </c>
      <c r="X10" s="238">
        <v>103</v>
      </c>
      <c r="Y10" s="239"/>
      <c r="Z10" s="95"/>
      <c r="AA10" s="95"/>
      <c r="AB10" s="95"/>
      <c r="AC10" s="95"/>
      <c r="AD10" s="95"/>
      <c r="AE10" s="95"/>
    </row>
    <row r="11" spans="1:34" s="94" customFormat="1" ht="17.25" customHeight="1" x14ac:dyDescent="0.4">
      <c r="A11" s="355"/>
      <c r="B11" s="44"/>
      <c r="C11" s="118" t="s">
        <v>16</v>
      </c>
      <c r="D11" s="104" t="s">
        <v>57</v>
      </c>
      <c r="E11" s="147" t="s">
        <v>57</v>
      </c>
      <c r="F11" s="147" t="s">
        <v>57</v>
      </c>
      <c r="G11" s="240">
        <v>549</v>
      </c>
      <c r="H11" s="241">
        <f>ROUND(G11/365,1)</f>
        <v>1.5</v>
      </c>
      <c r="I11" s="105" t="s">
        <v>57</v>
      </c>
      <c r="J11" s="147" t="s">
        <v>57</v>
      </c>
      <c r="K11" s="147" t="s">
        <v>57</v>
      </c>
      <c r="L11" s="242">
        <v>560</v>
      </c>
      <c r="M11" s="243">
        <v>1.5</v>
      </c>
      <c r="N11" s="244" t="s">
        <v>62</v>
      </c>
      <c r="O11" s="571">
        <v>76</v>
      </c>
      <c r="P11" s="572"/>
      <c r="Q11" s="245"/>
      <c r="R11" s="246">
        <f>ROUND(O11/365,1)</f>
        <v>0.2</v>
      </c>
      <c r="S11" s="571">
        <v>98</v>
      </c>
      <c r="T11" s="572"/>
      <c r="U11" s="104"/>
      <c r="V11" s="247">
        <f>ROUND(S11/365,1)</f>
        <v>0.3</v>
      </c>
      <c r="W11" s="248">
        <f>O11-S11</f>
        <v>-22</v>
      </c>
      <c r="X11" s="249">
        <v>-33</v>
      </c>
      <c r="Y11" s="239"/>
      <c r="Z11" s="95"/>
      <c r="AA11" s="95"/>
      <c r="AB11" s="95"/>
      <c r="AC11" s="95"/>
      <c r="AD11" s="95"/>
      <c r="AE11" s="95"/>
    </row>
    <row r="12" spans="1:34" s="94" customFormat="1" ht="17.25" customHeight="1" x14ac:dyDescent="0.4">
      <c r="A12" s="355">
        <v>15</v>
      </c>
      <c r="B12" s="228"/>
      <c r="C12" s="96" t="s">
        <v>12</v>
      </c>
      <c r="D12" s="97">
        <v>1858</v>
      </c>
      <c r="E12" s="169">
        <v>1628</v>
      </c>
      <c r="F12" s="169">
        <v>27</v>
      </c>
      <c r="G12" s="229">
        <v>3513</v>
      </c>
      <c r="H12" s="230">
        <v>9.6</v>
      </c>
      <c r="I12" s="97">
        <v>1658</v>
      </c>
      <c r="J12" s="169">
        <v>1459</v>
      </c>
      <c r="K12" s="169">
        <v>4</v>
      </c>
      <c r="L12" s="231">
        <v>3121</v>
      </c>
      <c r="M12" s="232">
        <v>8.6</v>
      </c>
      <c r="N12" s="233">
        <v>392</v>
      </c>
      <c r="O12" s="569">
        <v>782</v>
      </c>
      <c r="P12" s="570"/>
      <c r="Q12" s="234"/>
      <c r="R12" s="235">
        <v>2.1</v>
      </c>
      <c r="S12" s="569">
        <v>563</v>
      </c>
      <c r="T12" s="570"/>
      <c r="U12" s="97"/>
      <c r="V12" s="236">
        <v>1.5</v>
      </c>
      <c r="W12" s="237">
        <v>219</v>
      </c>
      <c r="X12" s="238">
        <v>611</v>
      </c>
      <c r="Y12" s="239"/>
      <c r="Z12" s="95"/>
      <c r="AA12" s="95"/>
      <c r="AB12" s="95"/>
      <c r="AC12" s="95"/>
      <c r="AD12" s="95"/>
      <c r="AE12" s="95"/>
    </row>
    <row r="13" spans="1:34" s="94" customFormat="1" ht="17.25" customHeight="1" x14ac:dyDescent="0.4">
      <c r="A13" s="353" t="s">
        <v>63</v>
      </c>
      <c r="C13" s="116" t="s">
        <v>15</v>
      </c>
      <c r="D13" s="97">
        <v>431</v>
      </c>
      <c r="E13" s="169">
        <v>218</v>
      </c>
      <c r="F13" s="169">
        <v>12</v>
      </c>
      <c r="G13" s="229">
        <v>661</v>
      </c>
      <c r="H13" s="230">
        <v>1.8</v>
      </c>
      <c r="I13" s="97">
        <v>427</v>
      </c>
      <c r="J13" s="169">
        <v>251</v>
      </c>
      <c r="K13" s="250" t="s">
        <v>64</v>
      </c>
      <c r="L13" s="231">
        <v>678</v>
      </c>
      <c r="M13" s="232">
        <v>1.9</v>
      </c>
      <c r="N13" s="233" t="s">
        <v>59</v>
      </c>
      <c r="O13" s="569">
        <v>203</v>
      </c>
      <c r="P13" s="570"/>
      <c r="Q13" s="234"/>
      <c r="R13" s="235">
        <v>0.6</v>
      </c>
      <c r="S13" s="569">
        <v>181</v>
      </c>
      <c r="T13" s="570"/>
      <c r="U13" s="97"/>
      <c r="V13" s="236">
        <v>0.5</v>
      </c>
      <c r="W13" s="237">
        <v>22</v>
      </c>
      <c r="X13" s="238">
        <v>5</v>
      </c>
      <c r="Y13" s="239"/>
      <c r="Z13" s="95"/>
      <c r="AA13" s="95"/>
      <c r="AB13" s="95"/>
      <c r="AC13" s="95"/>
      <c r="AD13" s="95"/>
      <c r="AE13" s="95"/>
    </row>
    <row r="14" spans="1:34" s="94" customFormat="1" ht="17.25" customHeight="1" x14ac:dyDescent="0.4">
      <c r="A14" s="355"/>
      <c r="B14" s="44"/>
      <c r="C14" s="118" t="s">
        <v>16</v>
      </c>
      <c r="D14" s="104">
        <v>348</v>
      </c>
      <c r="E14" s="147">
        <v>130</v>
      </c>
      <c r="F14" s="147">
        <v>7</v>
      </c>
      <c r="G14" s="240">
        <v>485</v>
      </c>
      <c r="H14" s="241">
        <v>1.3</v>
      </c>
      <c r="I14" s="104">
        <v>256</v>
      </c>
      <c r="J14" s="147">
        <v>136</v>
      </c>
      <c r="K14" s="147">
        <v>2</v>
      </c>
      <c r="L14" s="242">
        <v>394</v>
      </c>
      <c r="M14" s="243">
        <v>1.1000000000000001</v>
      </c>
      <c r="N14" s="244">
        <v>91</v>
      </c>
      <c r="O14" s="571">
        <v>109</v>
      </c>
      <c r="P14" s="572"/>
      <c r="Q14" s="245"/>
      <c r="R14" s="246">
        <v>0.3</v>
      </c>
      <c r="S14" s="571">
        <v>126</v>
      </c>
      <c r="T14" s="572"/>
      <c r="U14" s="104"/>
      <c r="V14" s="247">
        <v>0.3</v>
      </c>
      <c r="W14" s="248" t="s">
        <v>59</v>
      </c>
      <c r="X14" s="249">
        <v>74</v>
      </c>
      <c r="Y14" s="239"/>
      <c r="Z14" s="95"/>
      <c r="AA14" s="95"/>
      <c r="AB14" s="95"/>
      <c r="AC14" s="95"/>
      <c r="AD14" s="95"/>
      <c r="AE14" s="95"/>
    </row>
    <row r="15" spans="1:34" s="94" customFormat="1" ht="17.25" customHeight="1" x14ac:dyDescent="0.4">
      <c r="A15" s="353" t="s">
        <v>183</v>
      </c>
      <c r="C15" s="116"/>
      <c r="D15" s="97"/>
      <c r="E15" s="169"/>
      <c r="F15" s="169"/>
      <c r="G15" s="229"/>
      <c r="H15" s="230"/>
      <c r="I15" s="97"/>
      <c r="J15" s="169"/>
      <c r="K15" s="250"/>
      <c r="L15" s="231"/>
      <c r="M15" s="232"/>
      <c r="N15" s="233"/>
      <c r="O15" s="569"/>
      <c r="P15" s="570"/>
      <c r="Q15" s="234"/>
      <c r="R15" s="235"/>
      <c r="S15" s="569"/>
      <c r="T15" s="570"/>
      <c r="U15" s="97"/>
      <c r="V15" s="236"/>
      <c r="W15" s="237"/>
      <c r="X15" s="238"/>
      <c r="Y15" s="239"/>
      <c r="Z15" s="95"/>
      <c r="AA15" s="95"/>
      <c r="AB15" s="95"/>
      <c r="AC15" s="95"/>
      <c r="AD15" s="95"/>
      <c r="AE15" s="95"/>
    </row>
    <row r="16" spans="1:34" s="215" customFormat="1" ht="17.25" customHeight="1" x14ac:dyDescent="0.4">
      <c r="A16" s="353" t="s">
        <v>182</v>
      </c>
      <c r="B16" s="604"/>
      <c r="C16" s="605"/>
      <c r="D16" s="251">
        <v>2182</v>
      </c>
      <c r="E16" s="252">
        <v>1991</v>
      </c>
      <c r="F16" s="253">
        <v>44</v>
      </c>
      <c r="G16" s="254">
        <v>4217</v>
      </c>
      <c r="H16" s="255">
        <v>11.6</v>
      </c>
      <c r="I16" s="251">
        <v>2506</v>
      </c>
      <c r="J16" s="252">
        <v>1460</v>
      </c>
      <c r="K16" s="256">
        <v>22</v>
      </c>
      <c r="L16" s="257">
        <v>3988</v>
      </c>
      <c r="M16" s="258">
        <v>10.9</v>
      </c>
      <c r="N16" s="259">
        <v>229</v>
      </c>
      <c r="O16" s="606">
        <v>1036</v>
      </c>
      <c r="P16" s="607"/>
      <c r="Q16" s="260"/>
      <c r="R16" s="261">
        <v>2.8</v>
      </c>
      <c r="S16" s="606">
        <v>942</v>
      </c>
      <c r="T16" s="607"/>
      <c r="U16" s="260"/>
      <c r="V16" s="261">
        <v>2.6</v>
      </c>
      <c r="W16" s="262">
        <v>94</v>
      </c>
      <c r="X16" s="263">
        <v>323</v>
      </c>
      <c r="Y16" s="179"/>
      <c r="Z16" s="214"/>
      <c r="AA16" s="214"/>
      <c r="AB16" s="214"/>
      <c r="AC16" s="214"/>
      <c r="AD16" s="214"/>
      <c r="AE16" s="214"/>
    </row>
    <row r="17" spans="1:31" s="94" customFormat="1" ht="17.25" customHeight="1" x14ac:dyDescent="0.4">
      <c r="A17" s="353" t="s">
        <v>185</v>
      </c>
      <c r="C17" s="264"/>
      <c r="D17" s="97"/>
      <c r="E17" s="152"/>
      <c r="F17" s="169"/>
      <c r="G17" s="265"/>
      <c r="H17" s="230"/>
      <c r="I17" s="97"/>
      <c r="J17" s="169"/>
      <c r="K17" s="266"/>
      <c r="L17" s="231"/>
      <c r="M17" s="232"/>
      <c r="N17" s="233"/>
      <c r="O17" s="569"/>
      <c r="P17" s="570"/>
      <c r="Q17" s="234"/>
      <c r="R17" s="235"/>
      <c r="S17" s="569"/>
      <c r="T17" s="570"/>
      <c r="U17" s="97"/>
      <c r="V17" s="267"/>
      <c r="W17" s="237"/>
      <c r="X17" s="238"/>
      <c r="Y17" s="239"/>
      <c r="Z17" s="95"/>
      <c r="AA17" s="95"/>
      <c r="AB17" s="95"/>
      <c r="AC17" s="95"/>
      <c r="AD17" s="95"/>
      <c r="AE17" s="95"/>
    </row>
    <row r="18" spans="1:31" s="215" customFormat="1" ht="17.25" customHeight="1" x14ac:dyDescent="0.4">
      <c r="A18" s="356" t="s">
        <v>184</v>
      </c>
      <c r="B18" s="608"/>
      <c r="C18" s="609"/>
      <c r="D18" s="251">
        <v>2370</v>
      </c>
      <c r="E18" s="268">
        <v>1927</v>
      </c>
      <c r="F18" s="253">
        <v>24</v>
      </c>
      <c r="G18" s="269">
        <f>SUM(D18:F18)</f>
        <v>4321</v>
      </c>
      <c r="H18" s="255">
        <f>G18/365</f>
        <v>11.838356164383562</v>
      </c>
      <c r="I18" s="251">
        <v>2274</v>
      </c>
      <c r="J18" s="252">
        <v>1944</v>
      </c>
      <c r="K18" s="270">
        <v>56</v>
      </c>
      <c r="L18" s="257">
        <f>SUM(I18:K18)</f>
        <v>4274</v>
      </c>
      <c r="M18" s="258">
        <f>L18/365</f>
        <v>11.70958904109589</v>
      </c>
      <c r="N18" s="259">
        <f>G18-L18</f>
        <v>47</v>
      </c>
      <c r="O18" s="606">
        <v>1090</v>
      </c>
      <c r="P18" s="607"/>
      <c r="Q18" s="610">
        <f>O18/365</f>
        <v>2.9863013698630136</v>
      </c>
      <c r="R18" s="611"/>
      <c r="S18" s="612">
        <v>994</v>
      </c>
      <c r="T18" s="613"/>
      <c r="U18" s="610">
        <f>S18/365</f>
        <v>2.7232876712328768</v>
      </c>
      <c r="V18" s="611"/>
      <c r="W18" s="262">
        <f>O18-S18</f>
        <v>96</v>
      </c>
      <c r="X18" s="263">
        <f>N18+W18</f>
        <v>143</v>
      </c>
      <c r="Y18" s="179"/>
      <c r="Z18" s="214"/>
      <c r="AA18" s="214"/>
      <c r="AB18" s="214"/>
      <c r="AC18" s="214"/>
      <c r="AD18" s="214"/>
      <c r="AE18" s="214"/>
    </row>
    <row r="19" spans="1:31" s="215" customFormat="1" ht="26.25" hidden="1" customHeight="1" x14ac:dyDescent="0.4">
      <c r="A19" s="357" t="s">
        <v>65</v>
      </c>
      <c r="B19" s="614"/>
      <c r="C19" s="615"/>
      <c r="D19" s="271">
        <v>2059</v>
      </c>
      <c r="E19" s="272">
        <v>1791</v>
      </c>
      <c r="F19" s="273">
        <v>45</v>
      </c>
      <c r="G19" s="274">
        <f>SUM(D19:F19)</f>
        <v>3895</v>
      </c>
      <c r="H19" s="275">
        <f>G19/365</f>
        <v>10.671232876712329</v>
      </c>
      <c r="I19" s="271">
        <v>2200</v>
      </c>
      <c r="J19" s="272">
        <v>1768</v>
      </c>
      <c r="K19" s="276">
        <v>1</v>
      </c>
      <c r="L19" s="277">
        <f>SUM(I19:K19)</f>
        <v>3969</v>
      </c>
      <c r="M19" s="278">
        <f>L19/365</f>
        <v>10.873972602739727</v>
      </c>
      <c r="N19" s="279">
        <f>G19-L19</f>
        <v>-74</v>
      </c>
      <c r="O19" s="616">
        <v>1040</v>
      </c>
      <c r="P19" s="617"/>
      <c r="Q19" s="618">
        <f>O19/365</f>
        <v>2.8493150684931505</v>
      </c>
      <c r="R19" s="619"/>
      <c r="S19" s="620">
        <v>1021</v>
      </c>
      <c r="T19" s="621"/>
      <c r="U19" s="618">
        <f>S19/365</f>
        <v>2.7972602739726029</v>
      </c>
      <c r="V19" s="619"/>
      <c r="W19" s="280">
        <f>O19-S19</f>
        <v>19</v>
      </c>
      <c r="X19" s="281">
        <f>N19+W19</f>
        <v>-55</v>
      </c>
      <c r="Y19" s="239"/>
      <c r="Z19" s="214"/>
      <c r="AA19" s="214"/>
      <c r="AB19" s="214"/>
      <c r="AC19" s="214"/>
      <c r="AD19" s="214"/>
      <c r="AE19" s="214"/>
    </row>
    <row r="20" spans="1:31" s="94" customFormat="1" ht="26.25" hidden="1" customHeight="1" x14ac:dyDescent="0.4">
      <c r="A20" s="357" t="s">
        <v>66</v>
      </c>
      <c r="B20" s="622"/>
      <c r="C20" s="623"/>
      <c r="D20" s="271">
        <v>2091</v>
      </c>
      <c r="E20" s="272">
        <v>1538</v>
      </c>
      <c r="F20" s="273">
        <v>21</v>
      </c>
      <c r="G20" s="274">
        <f>SUM(D20:F20)</f>
        <v>3650</v>
      </c>
      <c r="H20" s="275">
        <f>G20/365</f>
        <v>10</v>
      </c>
      <c r="I20" s="271">
        <v>2047</v>
      </c>
      <c r="J20" s="272">
        <v>1636</v>
      </c>
      <c r="K20" s="276">
        <v>39</v>
      </c>
      <c r="L20" s="277">
        <f>SUM(I20:K20)</f>
        <v>3722</v>
      </c>
      <c r="M20" s="278">
        <f t="shared" ref="M20:M37" si="0">L20/365</f>
        <v>10.197260273972603</v>
      </c>
      <c r="N20" s="282">
        <f>G20-L20</f>
        <v>-72</v>
      </c>
      <c r="O20" s="616">
        <v>1081</v>
      </c>
      <c r="P20" s="617"/>
      <c r="Q20" s="618">
        <f>O20/365</f>
        <v>2.9616438356164383</v>
      </c>
      <c r="R20" s="619"/>
      <c r="S20" s="620">
        <v>1132</v>
      </c>
      <c r="T20" s="621"/>
      <c r="U20" s="618">
        <f>S20/365</f>
        <v>3.1013698630136988</v>
      </c>
      <c r="V20" s="619"/>
      <c r="W20" s="283">
        <f t="shared" ref="W20:W37" si="1">O20-S20</f>
        <v>-51</v>
      </c>
      <c r="X20" s="281">
        <f t="shared" ref="X20:X37" si="2">N20+W20</f>
        <v>-123</v>
      </c>
      <c r="Y20" s="179"/>
      <c r="Z20" s="95"/>
      <c r="AA20" s="95"/>
      <c r="AB20" s="95"/>
      <c r="AC20" s="95"/>
      <c r="AD20" s="95"/>
      <c r="AE20" s="95"/>
    </row>
    <row r="21" spans="1:31" s="215" customFormat="1" ht="26.25" hidden="1" customHeight="1" x14ac:dyDescent="0.4">
      <c r="A21" s="357" t="s">
        <v>67</v>
      </c>
      <c r="B21" s="614"/>
      <c r="C21" s="615"/>
      <c r="D21" s="271">
        <v>2062</v>
      </c>
      <c r="E21" s="272">
        <v>1592</v>
      </c>
      <c r="F21" s="273">
        <v>11</v>
      </c>
      <c r="G21" s="274">
        <f>SUM(D21:F21)</f>
        <v>3665</v>
      </c>
      <c r="H21" s="275">
        <f>G21/365</f>
        <v>10.04109589041096</v>
      </c>
      <c r="I21" s="271">
        <v>1993</v>
      </c>
      <c r="J21" s="272">
        <v>1709</v>
      </c>
      <c r="K21" s="276">
        <v>36</v>
      </c>
      <c r="L21" s="277">
        <f>SUM(I21:K21)</f>
        <v>3738</v>
      </c>
      <c r="M21" s="278">
        <f t="shared" si="0"/>
        <v>10.241095890410959</v>
      </c>
      <c r="N21" s="279">
        <f>G21-L21</f>
        <v>-73</v>
      </c>
      <c r="O21" s="616">
        <v>1022</v>
      </c>
      <c r="P21" s="617"/>
      <c r="Q21" s="618">
        <f>O21/365</f>
        <v>2.8</v>
      </c>
      <c r="R21" s="619"/>
      <c r="S21" s="620">
        <v>1142</v>
      </c>
      <c r="T21" s="621"/>
      <c r="U21" s="618">
        <f>S21/365</f>
        <v>3.128767123287671</v>
      </c>
      <c r="V21" s="619"/>
      <c r="W21" s="284">
        <f t="shared" si="1"/>
        <v>-120</v>
      </c>
      <c r="X21" s="281">
        <f t="shared" si="2"/>
        <v>-193</v>
      </c>
      <c r="Y21" s="239"/>
      <c r="Z21" s="214"/>
      <c r="AA21" s="214"/>
      <c r="AB21" s="214"/>
      <c r="AC21" s="214"/>
      <c r="AD21" s="214"/>
      <c r="AE21" s="214"/>
    </row>
    <row r="22" spans="1:31" s="94" customFormat="1" ht="26.25" hidden="1" customHeight="1" x14ac:dyDescent="0.4">
      <c r="A22" s="357" t="s">
        <v>68</v>
      </c>
      <c r="B22" s="624"/>
      <c r="C22" s="625"/>
      <c r="D22" s="271">
        <v>2037</v>
      </c>
      <c r="E22" s="272">
        <v>1576</v>
      </c>
      <c r="F22" s="273">
        <v>35</v>
      </c>
      <c r="G22" s="285">
        <f>SUM(D22:F22)</f>
        <v>3648</v>
      </c>
      <c r="H22" s="286">
        <f>G22/365</f>
        <v>9.9945205479452053</v>
      </c>
      <c r="I22" s="271">
        <v>2209</v>
      </c>
      <c r="J22" s="272">
        <v>1799</v>
      </c>
      <c r="K22" s="276">
        <v>43</v>
      </c>
      <c r="L22" s="277">
        <f>SUM(I22:K22)</f>
        <v>4051</v>
      </c>
      <c r="M22" s="278">
        <f t="shared" si="0"/>
        <v>11.098630136986301</v>
      </c>
      <c r="N22" s="287">
        <f t="shared" ref="N22:N37" si="3">G22-L22</f>
        <v>-403</v>
      </c>
      <c r="O22" s="616">
        <v>1079</v>
      </c>
      <c r="P22" s="617"/>
      <c r="Q22" s="626">
        <f>O22/365</f>
        <v>2.956164383561644</v>
      </c>
      <c r="R22" s="627"/>
      <c r="S22" s="616">
        <v>1130</v>
      </c>
      <c r="T22" s="617"/>
      <c r="U22" s="626">
        <f>S22/365</f>
        <v>3.095890410958904</v>
      </c>
      <c r="V22" s="627"/>
      <c r="W22" s="287">
        <f t="shared" si="1"/>
        <v>-51</v>
      </c>
      <c r="X22" s="288">
        <f t="shared" si="2"/>
        <v>-454</v>
      </c>
      <c r="Y22" s="239"/>
      <c r="Z22" s="95"/>
      <c r="AA22" s="95"/>
      <c r="AB22" s="95"/>
      <c r="AC22" s="95"/>
      <c r="AD22" s="95"/>
      <c r="AE22" s="95"/>
    </row>
    <row r="23" spans="1:31" s="94" customFormat="1" ht="17.25" customHeight="1" x14ac:dyDescent="0.4">
      <c r="A23" s="358">
        <v>25</v>
      </c>
      <c r="B23" s="141"/>
      <c r="C23" s="161"/>
      <c r="D23" s="289">
        <f>SUM(D24:D25)</f>
        <v>2412</v>
      </c>
      <c r="E23" s="289">
        <f>SUM(E24:E25)</f>
        <v>2014</v>
      </c>
      <c r="F23" s="152">
        <f>SUM(F24:F25)</f>
        <v>61</v>
      </c>
      <c r="G23" s="290">
        <f>SUM(G24:G25)</f>
        <v>4487</v>
      </c>
      <c r="H23" s="291">
        <f t="shared" ref="H23:H37" si="4">G23/365</f>
        <v>12.293150684931506</v>
      </c>
      <c r="I23" s="292">
        <f>SUM(I24:I25)</f>
        <v>2369</v>
      </c>
      <c r="J23" s="289">
        <f>SUM(J24:J25)</f>
        <v>1835</v>
      </c>
      <c r="K23" s="289">
        <f>SUM(K24:K25)</f>
        <v>384</v>
      </c>
      <c r="L23" s="293">
        <f>SUM(L24:L25)</f>
        <v>4588</v>
      </c>
      <c r="M23" s="294">
        <f t="shared" si="0"/>
        <v>12.56986301369863</v>
      </c>
      <c r="N23" s="295">
        <f t="shared" si="3"/>
        <v>-101</v>
      </c>
      <c r="O23" s="630">
        <f>SUM(O24:P25)</f>
        <v>1102</v>
      </c>
      <c r="P23" s="631"/>
      <c r="Q23" s="296"/>
      <c r="R23" s="297">
        <f t="shared" ref="R23:R37" si="5">O23/365</f>
        <v>3.0191780821917806</v>
      </c>
      <c r="S23" s="630">
        <f>SUM(S24:T25)</f>
        <v>1158</v>
      </c>
      <c r="T23" s="631"/>
      <c r="U23" s="298"/>
      <c r="V23" s="299">
        <f t="shared" ref="V23:V37" si="6">S23/365</f>
        <v>3.1726027397260275</v>
      </c>
      <c r="W23" s="295">
        <f t="shared" si="1"/>
        <v>-56</v>
      </c>
      <c r="X23" s="300">
        <f t="shared" si="2"/>
        <v>-157</v>
      </c>
      <c r="Y23" s="239"/>
      <c r="Z23" s="95"/>
      <c r="AA23" s="95"/>
      <c r="AB23" s="95"/>
      <c r="AC23" s="95"/>
      <c r="AD23" s="95"/>
      <c r="AE23" s="95"/>
    </row>
    <row r="24" spans="1:31" s="94" customFormat="1" ht="17.25" customHeight="1" x14ac:dyDescent="0.4">
      <c r="A24" s="356" t="s">
        <v>69</v>
      </c>
      <c r="B24" s="132"/>
      <c r="C24" s="155" t="s">
        <v>24</v>
      </c>
      <c r="D24" s="301">
        <v>2050</v>
      </c>
      <c r="E24" s="301">
        <v>1562</v>
      </c>
      <c r="F24" s="302">
        <v>26</v>
      </c>
      <c r="G24" s="303">
        <v>3638</v>
      </c>
      <c r="H24" s="304">
        <f t="shared" si="4"/>
        <v>9.9671232876712335</v>
      </c>
      <c r="I24" s="305">
        <v>2064</v>
      </c>
      <c r="J24" s="301">
        <v>1585</v>
      </c>
      <c r="K24" s="301">
        <v>15</v>
      </c>
      <c r="L24" s="306">
        <f>SUM(I24:K24)</f>
        <v>3664</v>
      </c>
      <c r="M24" s="307">
        <f t="shared" si="0"/>
        <v>10.038356164383561</v>
      </c>
      <c r="N24" s="308">
        <f t="shared" si="3"/>
        <v>-26</v>
      </c>
      <c r="O24" s="628">
        <v>1080</v>
      </c>
      <c r="P24" s="629"/>
      <c r="Q24" s="309"/>
      <c r="R24" s="310">
        <f t="shared" si="5"/>
        <v>2.9589041095890409</v>
      </c>
      <c r="S24" s="628">
        <v>1156</v>
      </c>
      <c r="T24" s="629"/>
      <c r="U24" s="311"/>
      <c r="V24" s="312">
        <f t="shared" si="6"/>
        <v>3.1671232876712327</v>
      </c>
      <c r="W24" s="308">
        <f t="shared" si="1"/>
        <v>-76</v>
      </c>
      <c r="X24" s="313">
        <f t="shared" si="2"/>
        <v>-102</v>
      </c>
      <c r="Y24" s="239"/>
      <c r="Z24" s="95"/>
      <c r="AA24" s="95"/>
      <c r="AB24" s="95"/>
      <c r="AC24" s="95"/>
      <c r="AD24" s="95"/>
      <c r="AE24" s="95"/>
    </row>
    <row r="25" spans="1:31" s="94" customFormat="1" ht="17.25" customHeight="1" x14ac:dyDescent="0.4">
      <c r="A25" s="358"/>
      <c r="B25" s="132"/>
      <c r="C25" s="159" t="s">
        <v>25</v>
      </c>
      <c r="D25" s="314">
        <v>362</v>
      </c>
      <c r="E25" s="314">
        <v>452</v>
      </c>
      <c r="F25" s="147">
        <v>35</v>
      </c>
      <c r="G25" s="315">
        <f>SUM(D25:F25)</f>
        <v>849</v>
      </c>
      <c r="H25" s="316">
        <f t="shared" si="4"/>
        <v>2.3260273972602739</v>
      </c>
      <c r="I25" s="317">
        <v>305</v>
      </c>
      <c r="J25" s="314">
        <v>250</v>
      </c>
      <c r="K25" s="314">
        <v>369</v>
      </c>
      <c r="L25" s="318">
        <f>SUM(I25:K25)</f>
        <v>924</v>
      </c>
      <c r="M25" s="319">
        <f t="shared" si="0"/>
        <v>2.5315068493150683</v>
      </c>
      <c r="N25" s="320">
        <f t="shared" si="3"/>
        <v>-75</v>
      </c>
      <c r="O25" s="606">
        <v>22</v>
      </c>
      <c r="P25" s="607"/>
      <c r="Q25" s="321"/>
      <c r="R25" s="322">
        <f t="shared" si="5"/>
        <v>6.0273972602739728E-2</v>
      </c>
      <c r="S25" s="606">
        <v>2</v>
      </c>
      <c r="T25" s="607"/>
      <c r="U25" s="323"/>
      <c r="V25" s="324">
        <f t="shared" si="6"/>
        <v>5.4794520547945206E-3</v>
      </c>
      <c r="W25" s="320">
        <f t="shared" si="1"/>
        <v>20</v>
      </c>
      <c r="X25" s="325">
        <f t="shared" si="2"/>
        <v>-55</v>
      </c>
      <c r="Y25" s="239"/>
      <c r="Z25" s="95"/>
      <c r="AA25" s="95"/>
      <c r="AB25" s="95"/>
      <c r="AC25" s="95"/>
      <c r="AD25" s="95"/>
      <c r="AE25" s="95"/>
    </row>
    <row r="26" spans="1:31" s="94" customFormat="1" ht="17.25" customHeight="1" x14ac:dyDescent="0.4">
      <c r="A26" s="358">
        <v>26</v>
      </c>
      <c r="B26" s="141"/>
      <c r="C26" s="167"/>
      <c r="D26" s="326">
        <f>SUM(D27:D28)</f>
        <v>2269</v>
      </c>
      <c r="E26" s="326">
        <f>SUM(E27:E28)</f>
        <v>1947</v>
      </c>
      <c r="F26" s="169">
        <f>SUM(F27:F28)</f>
        <v>68</v>
      </c>
      <c r="G26" s="327">
        <f>SUM(G27:G28)</f>
        <v>4284</v>
      </c>
      <c r="H26" s="328">
        <f t="shared" si="4"/>
        <v>11.736986301369862</v>
      </c>
      <c r="I26" s="329">
        <f>SUM(I27:I28)</f>
        <v>2331</v>
      </c>
      <c r="J26" s="326">
        <f>SUM(J27:J28)</f>
        <v>1865</v>
      </c>
      <c r="K26" s="326">
        <f>SUM(K27:K28)</f>
        <v>342</v>
      </c>
      <c r="L26" s="330">
        <f>SUM(L27:L28)</f>
        <v>4538</v>
      </c>
      <c r="M26" s="331">
        <f t="shared" si="0"/>
        <v>12.432876712328767</v>
      </c>
      <c r="N26" s="332">
        <f t="shared" si="3"/>
        <v>-254</v>
      </c>
      <c r="O26" s="632">
        <f>SUM(O27:P28)</f>
        <v>959</v>
      </c>
      <c r="P26" s="570"/>
      <c r="Q26" s="333"/>
      <c r="R26" s="334">
        <f t="shared" si="5"/>
        <v>2.6273972602739728</v>
      </c>
      <c r="S26" s="632">
        <f>SUM(S27:T28)</f>
        <v>1120</v>
      </c>
      <c r="T26" s="633"/>
      <c r="U26" s="335"/>
      <c r="V26" s="299">
        <f t="shared" si="6"/>
        <v>3.0684931506849313</v>
      </c>
      <c r="W26" s="332">
        <f t="shared" si="1"/>
        <v>-161</v>
      </c>
      <c r="X26" s="336">
        <f t="shared" si="2"/>
        <v>-415</v>
      </c>
      <c r="Y26" s="239"/>
      <c r="Z26" s="95"/>
      <c r="AA26" s="95"/>
      <c r="AB26" s="95"/>
      <c r="AC26" s="95"/>
      <c r="AD26" s="95"/>
      <c r="AE26" s="95"/>
    </row>
    <row r="27" spans="1:31" s="94" customFormat="1" ht="17.25" customHeight="1" x14ac:dyDescent="0.4">
      <c r="A27" s="356" t="s">
        <v>70</v>
      </c>
      <c r="B27" s="132"/>
      <c r="C27" s="155" t="s">
        <v>24</v>
      </c>
      <c r="D27" s="301">
        <v>1973</v>
      </c>
      <c r="E27" s="301">
        <v>1386</v>
      </c>
      <c r="F27" s="302">
        <v>36</v>
      </c>
      <c r="G27" s="303">
        <v>3395</v>
      </c>
      <c r="H27" s="304">
        <f t="shared" si="4"/>
        <v>9.3013698630136989</v>
      </c>
      <c r="I27" s="305">
        <v>2095</v>
      </c>
      <c r="J27" s="301">
        <v>1572</v>
      </c>
      <c r="K27" s="301">
        <v>29</v>
      </c>
      <c r="L27" s="306">
        <f>SUM(I27:K27)</f>
        <v>3696</v>
      </c>
      <c r="M27" s="307">
        <f t="shared" si="0"/>
        <v>10.126027397260273</v>
      </c>
      <c r="N27" s="308">
        <f t="shared" si="3"/>
        <v>-301</v>
      </c>
      <c r="O27" s="628">
        <v>925</v>
      </c>
      <c r="P27" s="629"/>
      <c r="Q27" s="309"/>
      <c r="R27" s="310">
        <f t="shared" si="5"/>
        <v>2.5342465753424657</v>
      </c>
      <c r="S27" s="628">
        <v>1116</v>
      </c>
      <c r="T27" s="629"/>
      <c r="U27" s="311"/>
      <c r="V27" s="312">
        <f t="shared" si="6"/>
        <v>3.0575342465753423</v>
      </c>
      <c r="W27" s="308">
        <f t="shared" si="1"/>
        <v>-191</v>
      </c>
      <c r="X27" s="313">
        <f t="shared" si="2"/>
        <v>-492</v>
      </c>
      <c r="Y27" s="239"/>
      <c r="Z27" s="95"/>
      <c r="AA27" s="95"/>
      <c r="AB27" s="95"/>
      <c r="AC27" s="95"/>
      <c r="AD27" s="95"/>
      <c r="AE27" s="95"/>
    </row>
    <row r="28" spans="1:31" s="94" customFormat="1" ht="17.25" customHeight="1" x14ac:dyDescent="0.4">
      <c r="A28" s="358"/>
      <c r="B28" s="132"/>
      <c r="C28" s="159" t="s">
        <v>25</v>
      </c>
      <c r="D28" s="314">
        <v>296</v>
      </c>
      <c r="E28" s="314">
        <v>561</v>
      </c>
      <c r="F28" s="147">
        <v>32</v>
      </c>
      <c r="G28" s="315">
        <f t="shared" ref="G28:G37" si="7">SUM(D28:F28)</f>
        <v>889</v>
      </c>
      <c r="H28" s="316">
        <f t="shared" si="4"/>
        <v>2.4356164383561643</v>
      </c>
      <c r="I28" s="317">
        <v>236</v>
      </c>
      <c r="J28" s="314">
        <v>293</v>
      </c>
      <c r="K28" s="314">
        <v>313</v>
      </c>
      <c r="L28" s="318">
        <f>SUM(I28:K28)</f>
        <v>842</v>
      </c>
      <c r="M28" s="319">
        <f t="shared" si="0"/>
        <v>2.3068493150684932</v>
      </c>
      <c r="N28" s="320">
        <f t="shared" si="3"/>
        <v>47</v>
      </c>
      <c r="O28" s="606">
        <v>34</v>
      </c>
      <c r="P28" s="607"/>
      <c r="Q28" s="321"/>
      <c r="R28" s="322">
        <f t="shared" si="5"/>
        <v>9.3150684931506855E-2</v>
      </c>
      <c r="S28" s="606">
        <v>4</v>
      </c>
      <c r="T28" s="607"/>
      <c r="U28" s="321"/>
      <c r="V28" s="324">
        <f t="shared" si="6"/>
        <v>1.0958904109589041E-2</v>
      </c>
      <c r="W28" s="320">
        <f t="shared" si="1"/>
        <v>30</v>
      </c>
      <c r="X28" s="325">
        <f t="shared" si="2"/>
        <v>77</v>
      </c>
      <c r="Y28" s="239"/>
      <c r="Z28" s="95"/>
      <c r="AA28" s="95"/>
      <c r="AB28" s="95"/>
      <c r="AC28" s="95"/>
      <c r="AD28" s="95"/>
      <c r="AE28" s="95"/>
    </row>
    <row r="29" spans="1:31" s="94" customFormat="1" ht="17.25" customHeight="1" x14ac:dyDescent="0.4">
      <c r="A29" s="358">
        <v>27</v>
      </c>
      <c r="B29" s="141"/>
      <c r="C29" s="167"/>
      <c r="D29" s="326">
        <f>SUM(D30:D31)</f>
        <v>2493</v>
      </c>
      <c r="E29" s="326">
        <f>SUM(E30:E31)</f>
        <v>2110</v>
      </c>
      <c r="F29" s="169">
        <f>SUM(F30:F31)</f>
        <v>85</v>
      </c>
      <c r="G29" s="327">
        <f t="shared" si="7"/>
        <v>4688</v>
      </c>
      <c r="H29" s="328">
        <f t="shared" si="4"/>
        <v>12.843835616438357</v>
      </c>
      <c r="I29" s="326">
        <f>SUM(I30:I31)</f>
        <v>2307</v>
      </c>
      <c r="J29" s="326">
        <f>SUM(J30:J31)</f>
        <v>1900</v>
      </c>
      <c r="K29" s="326">
        <f>SUM(K30:K31)</f>
        <v>293</v>
      </c>
      <c r="L29" s="330">
        <f>SUM(L30:L31)</f>
        <v>4500</v>
      </c>
      <c r="M29" s="331">
        <f t="shared" si="0"/>
        <v>12.328767123287671</v>
      </c>
      <c r="N29" s="332">
        <f t="shared" si="3"/>
        <v>188</v>
      </c>
      <c r="O29" s="634">
        <f>SUM(O30:P31)</f>
        <v>997</v>
      </c>
      <c r="P29" s="634"/>
      <c r="Q29" s="333"/>
      <c r="R29" s="334">
        <f t="shared" si="5"/>
        <v>2.7315068493150685</v>
      </c>
      <c r="S29" s="634">
        <f>SUM(S30:T31)</f>
        <v>1115</v>
      </c>
      <c r="T29" s="634"/>
      <c r="U29" s="335"/>
      <c r="V29" s="299">
        <f t="shared" si="6"/>
        <v>3.0547945205479454</v>
      </c>
      <c r="W29" s="332">
        <f t="shared" si="1"/>
        <v>-118</v>
      </c>
      <c r="X29" s="336">
        <f t="shared" si="2"/>
        <v>70</v>
      </c>
      <c r="Y29" s="239"/>
      <c r="Z29" s="95"/>
      <c r="AA29" s="95"/>
      <c r="AB29" s="95"/>
      <c r="AC29" s="95"/>
      <c r="AD29" s="95"/>
      <c r="AE29" s="95"/>
    </row>
    <row r="30" spans="1:31" s="94" customFormat="1" ht="17.25" customHeight="1" x14ac:dyDescent="0.4">
      <c r="A30" s="356" t="s">
        <v>71</v>
      </c>
      <c r="B30" s="132"/>
      <c r="C30" s="155" t="s">
        <v>24</v>
      </c>
      <c r="D30" s="301">
        <v>2199</v>
      </c>
      <c r="E30" s="301">
        <v>1367</v>
      </c>
      <c r="F30" s="302">
        <v>36</v>
      </c>
      <c r="G30" s="303">
        <f t="shared" si="7"/>
        <v>3602</v>
      </c>
      <c r="H30" s="304">
        <f t="shared" si="4"/>
        <v>9.868493150684932</v>
      </c>
      <c r="I30" s="301">
        <v>2083</v>
      </c>
      <c r="J30" s="301">
        <v>1577</v>
      </c>
      <c r="K30" s="301">
        <v>10</v>
      </c>
      <c r="L30" s="306">
        <f t="shared" ref="L30:L37" si="8">SUM(I30:K30)</f>
        <v>3670</v>
      </c>
      <c r="M30" s="307">
        <f t="shared" si="0"/>
        <v>10.054794520547945</v>
      </c>
      <c r="N30" s="308">
        <f t="shared" si="3"/>
        <v>-68</v>
      </c>
      <c r="O30" s="628">
        <v>970</v>
      </c>
      <c r="P30" s="629"/>
      <c r="Q30" s="309"/>
      <c r="R30" s="310">
        <f t="shared" si="5"/>
        <v>2.6575342465753424</v>
      </c>
      <c r="S30" s="628">
        <v>1113</v>
      </c>
      <c r="T30" s="629"/>
      <c r="U30" s="309"/>
      <c r="V30" s="312">
        <f t="shared" si="6"/>
        <v>3.0493150684931507</v>
      </c>
      <c r="W30" s="308">
        <f>O30-S30</f>
        <v>-143</v>
      </c>
      <c r="X30" s="313">
        <f t="shared" si="2"/>
        <v>-211</v>
      </c>
      <c r="Y30" s="239"/>
      <c r="Z30" s="95"/>
      <c r="AA30" s="95"/>
      <c r="AB30" s="95"/>
      <c r="AC30" s="95"/>
      <c r="AD30" s="95"/>
      <c r="AE30" s="95"/>
    </row>
    <row r="31" spans="1:31" s="94" customFormat="1" ht="17.25" customHeight="1" x14ac:dyDescent="0.4">
      <c r="A31" s="358"/>
      <c r="B31" s="350"/>
      <c r="C31" s="159" t="s">
        <v>25</v>
      </c>
      <c r="D31" s="314">
        <v>294</v>
      </c>
      <c r="E31" s="314">
        <v>743</v>
      </c>
      <c r="F31" s="147">
        <v>49</v>
      </c>
      <c r="G31" s="315">
        <f t="shared" si="7"/>
        <v>1086</v>
      </c>
      <c r="H31" s="316">
        <f t="shared" si="4"/>
        <v>2.9753424657534246</v>
      </c>
      <c r="I31" s="314">
        <v>224</v>
      </c>
      <c r="J31" s="314">
        <v>323</v>
      </c>
      <c r="K31" s="314">
        <v>283</v>
      </c>
      <c r="L31" s="318">
        <f t="shared" si="8"/>
        <v>830</v>
      </c>
      <c r="M31" s="319">
        <f t="shared" si="0"/>
        <v>2.2739726027397262</v>
      </c>
      <c r="N31" s="320">
        <f t="shared" si="3"/>
        <v>256</v>
      </c>
      <c r="O31" s="606">
        <v>27</v>
      </c>
      <c r="P31" s="607"/>
      <c r="Q31" s="321"/>
      <c r="R31" s="322">
        <f t="shared" si="5"/>
        <v>7.3972602739726029E-2</v>
      </c>
      <c r="S31" s="606">
        <v>2</v>
      </c>
      <c r="T31" s="607"/>
      <c r="U31" s="321"/>
      <c r="V31" s="324">
        <f t="shared" si="6"/>
        <v>5.4794520547945206E-3</v>
      </c>
      <c r="W31" s="320">
        <f t="shared" si="1"/>
        <v>25</v>
      </c>
      <c r="X31" s="325">
        <f t="shared" si="2"/>
        <v>281</v>
      </c>
      <c r="Y31" s="239"/>
      <c r="Z31" s="95"/>
      <c r="AA31" s="95"/>
      <c r="AB31" s="95"/>
      <c r="AC31" s="95"/>
      <c r="AD31" s="95"/>
      <c r="AE31" s="95"/>
    </row>
    <row r="32" spans="1:31" s="94" customFormat="1" ht="17.25" customHeight="1" x14ac:dyDescent="0.4">
      <c r="A32" s="358">
        <v>28</v>
      </c>
      <c r="B32" s="132"/>
      <c r="C32" s="167"/>
      <c r="D32" s="326">
        <f>D33+D34</f>
        <v>2580</v>
      </c>
      <c r="E32" s="326">
        <f>E33+E34</f>
        <v>2207</v>
      </c>
      <c r="F32" s="169">
        <v>56</v>
      </c>
      <c r="G32" s="327">
        <f>SUM(D32:F32)</f>
        <v>4843</v>
      </c>
      <c r="H32" s="328">
        <f>G32/365</f>
        <v>13.268493150684931</v>
      </c>
      <c r="I32" s="326">
        <f>I33+I34</f>
        <v>2339</v>
      </c>
      <c r="J32" s="326">
        <f>J33+J34</f>
        <v>1779</v>
      </c>
      <c r="K32" s="326">
        <v>409</v>
      </c>
      <c r="L32" s="330">
        <f t="shared" si="8"/>
        <v>4527</v>
      </c>
      <c r="M32" s="331">
        <f>L32/365</f>
        <v>12.402739726027397</v>
      </c>
      <c r="N32" s="332">
        <f t="shared" si="3"/>
        <v>316</v>
      </c>
      <c r="O32" s="634">
        <v>1002</v>
      </c>
      <c r="P32" s="634"/>
      <c r="Q32" s="333"/>
      <c r="R32" s="334">
        <f>O32/365</f>
        <v>2.7452054794520548</v>
      </c>
      <c r="S32" s="634">
        <v>1153</v>
      </c>
      <c r="T32" s="634"/>
      <c r="U32" s="335"/>
      <c r="V32" s="337">
        <f>S32/365</f>
        <v>3.1589041095890411</v>
      </c>
      <c r="W32" s="332">
        <f>O32-S32</f>
        <v>-151</v>
      </c>
      <c r="X32" s="336">
        <f t="shared" si="2"/>
        <v>165</v>
      </c>
      <c r="Y32" s="239"/>
      <c r="Z32" s="95"/>
      <c r="AA32" s="95"/>
      <c r="AB32" s="95"/>
      <c r="AC32" s="95"/>
      <c r="AD32" s="95"/>
      <c r="AE32" s="95"/>
    </row>
    <row r="33" spans="1:34" s="94" customFormat="1" ht="17.25" customHeight="1" x14ac:dyDescent="0.4">
      <c r="A33" s="356" t="s">
        <v>72</v>
      </c>
      <c r="B33" s="132"/>
      <c r="C33" s="155" t="s">
        <v>24</v>
      </c>
      <c r="D33" s="301">
        <v>2188</v>
      </c>
      <c r="E33" s="301">
        <v>1487</v>
      </c>
      <c r="F33" s="302">
        <v>30</v>
      </c>
      <c r="G33" s="303">
        <f>SUM(D33:F33)</f>
        <v>3705</v>
      </c>
      <c r="H33" s="304">
        <f>G33/365</f>
        <v>10.150684931506849</v>
      </c>
      <c r="I33" s="301">
        <v>2061</v>
      </c>
      <c r="J33" s="301">
        <v>1474</v>
      </c>
      <c r="K33" s="301">
        <v>26</v>
      </c>
      <c r="L33" s="306">
        <f t="shared" si="8"/>
        <v>3561</v>
      </c>
      <c r="M33" s="307">
        <f>L33/365</f>
        <v>9.7561643835616429</v>
      </c>
      <c r="N33" s="308">
        <f t="shared" si="3"/>
        <v>144</v>
      </c>
      <c r="O33" s="628">
        <v>963</v>
      </c>
      <c r="P33" s="629"/>
      <c r="Q33" s="309"/>
      <c r="R33" s="310">
        <f>O33/365</f>
        <v>2.6383561643835618</v>
      </c>
      <c r="S33" s="628">
        <v>1146</v>
      </c>
      <c r="T33" s="629"/>
      <c r="U33" s="309"/>
      <c r="V33" s="312">
        <f>S33/365</f>
        <v>3.1397260273972605</v>
      </c>
      <c r="W33" s="308">
        <f>O33-S33</f>
        <v>-183</v>
      </c>
      <c r="X33" s="313">
        <f t="shared" si="2"/>
        <v>-39</v>
      </c>
      <c r="Y33" s="239"/>
      <c r="Z33" s="95"/>
      <c r="AA33" s="95"/>
      <c r="AB33" s="95"/>
      <c r="AC33" s="95"/>
      <c r="AD33" s="95"/>
      <c r="AE33" s="95"/>
    </row>
    <row r="34" spans="1:34" s="94" customFormat="1" ht="17.25" customHeight="1" x14ac:dyDescent="0.4">
      <c r="A34" s="358"/>
      <c r="B34" s="350"/>
      <c r="C34" s="159" t="s">
        <v>25</v>
      </c>
      <c r="D34" s="314">
        <v>392</v>
      </c>
      <c r="E34" s="314">
        <v>720</v>
      </c>
      <c r="F34" s="147">
        <v>26</v>
      </c>
      <c r="G34" s="315">
        <f>SUM(D34:F34)</f>
        <v>1138</v>
      </c>
      <c r="H34" s="316">
        <f>G34/365</f>
        <v>3.117808219178082</v>
      </c>
      <c r="I34" s="314">
        <v>278</v>
      </c>
      <c r="J34" s="314">
        <v>305</v>
      </c>
      <c r="K34" s="314">
        <v>383</v>
      </c>
      <c r="L34" s="318">
        <f t="shared" si="8"/>
        <v>966</v>
      </c>
      <c r="M34" s="319">
        <f>L34/365</f>
        <v>2.6465753424657534</v>
      </c>
      <c r="N34" s="320">
        <f t="shared" si="3"/>
        <v>172</v>
      </c>
      <c r="O34" s="606">
        <v>39</v>
      </c>
      <c r="P34" s="607"/>
      <c r="Q34" s="321"/>
      <c r="R34" s="322">
        <f>O34/365</f>
        <v>0.10684931506849316</v>
      </c>
      <c r="S34" s="606">
        <v>7</v>
      </c>
      <c r="T34" s="607"/>
      <c r="U34" s="321"/>
      <c r="V34" s="324">
        <f>S34/365</f>
        <v>1.9178082191780823E-2</v>
      </c>
      <c r="W34" s="320">
        <f>O34-S34</f>
        <v>32</v>
      </c>
      <c r="X34" s="325">
        <f t="shared" si="2"/>
        <v>204</v>
      </c>
      <c r="Y34" s="239"/>
      <c r="Z34" s="95"/>
      <c r="AA34" s="95"/>
      <c r="AB34" s="95"/>
      <c r="AC34" s="95"/>
      <c r="AD34" s="95"/>
      <c r="AE34" s="95"/>
    </row>
    <row r="35" spans="1:34" s="94" customFormat="1" ht="17.25" customHeight="1" x14ac:dyDescent="0.4">
      <c r="A35" s="358">
        <v>29</v>
      </c>
      <c r="B35" s="132"/>
      <c r="C35" s="167"/>
      <c r="D35" s="326">
        <f>D36+D37</f>
        <v>2489</v>
      </c>
      <c r="E35" s="326">
        <f>E36+E37</f>
        <v>2268</v>
      </c>
      <c r="F35" s="169">
        <f>F36+F37</f>
        <v>57</v>
      </c>
      <c r="G35" s="327">
        <f t="shared" si="7"/>
        <v>4814</v>
      </c>
      <c r="H35" s="328">
        <f t="shared" si="4"/>
        <v>13.189041095890412</v>
      </c>
      <c r="I35" s="326">
        <f>I36+I37</f>
        <v>2303</v>
      </c>
      <c r="J35" s="326">
        <f>J36+J37</f>
        <v>2019</v>
      </c>
      <c r="K35" s="326">
        <f>K36+K37</f>
        <v>344</v>
      </c>
      <c r="L35" s="330">
        <f t="shared" si="8"/>
        <v>4666</v>
      </c>
      <c r="M35" s="331">
        <f t="shared" si="0"/>
        <v>12.783561643835617</v>
      </c>
      <c r="N35" s="332">
        <f t="shared" si="3"/>
        <v>148</v>
      </c>
      <c r="O35" s="634">
        <f>O36+O37</f>
        <v>963</v>
      </c>
      <c r="P35" s="634"/>
      <c r="Q35" s="333"/>
      <c r="R35" s="334">
        <f t="shared" si="5"/>
        <v>2.6383561643835618</v>
      </c>
      <c r="S35" s="634">
        <f>S36+S37</f>
        <v>1191</v>
      </c>
      <c r="T35" s="634"/>
      <c r="U35" s="335"/>
      <c r="V35" s="337">
        <f t="shared" si="6"/>
        <v>3.2630136986301368</v>
      </c>
      <c r="W35" s="332">
        <f t="shared" si="1"/>
        <v>-228</v>
      </c>
      <c r="X35" s="336">
        <f t="shared" si="2"/>
        <v>-80</v>
      </c>
      <c r="Y35" s="239"/>
      <c r="Z35" s="95"/>
      <c r="AA35" s="95"/>
      <c r="AB35" s="95"/>
      <c r="AC35" s="95"/>
      <c r="AD35" s="95"/>
      <c r="AE35" s="95"/>
    </row>
    <row r="36" spans="1:34" s="94" customFormat="1" ht="17.25" customHeight="1" x14ac:dyDescent="0.4">
      <c r="A36" s="356" t="s">
        <v>73</v>
      </c>
      <c r="B36" s="132"/>
      <c r="C36" s="155" t="s">
        <v>24</v>
      </c>
      <c r="D36" s="301">
        <v>2097</v>
      </c>
      <c r="E36" s="301">
        <v>1475</v>
      </c>
      <c r="F36" s="302">
        <v>20</v>
      </c>
      <c r="G36" s="303">
        <f t="shared" si="7"/>
        <v>3592</v>
      </c>
      <c r="H36" s="304">
        <f t="shared" si="4"/>
        <v>9.8410958904109584</v>
      </c>
      <c r="I36" s="301">
        <v>1988</v>
      </c>
      <c r="J36" s="301">
        <v>1624</v>
      </c>
      <c r="K36" s="301">
        <v>5</v>
      </c>
      <c r="L36" s="306">
        <f t="shared" si="8"/>
        <v>3617</v>
      </c>
      <c r="M36" s="307">
        <f t="shared" si="0"/>
        <v>9.9095890410958898</v>
      </c>
      <c r="N36" s="308">
        <f t="shared" si="3"/>
        <v>-25</v>
      </c>
      <c r="O36" s="628">
        <v>918</v>
      </c>
      <c r="P36" s="629"/>
      <c r="Q36" s="309"/>
      <c r="R36" s="310">
        <f t="shared" si="5"/>
        <v>2.515068493150685</v>
      </c>
      <c r="S36" s="628">
        <v>1188</v>
      </c>
      <c r="T36" s="629"/>
      <c r="U36" s="309"/>
      <c r="V36" s="312">
        <f t="shared" si="6"/>
        <v>3.2547945205479452</v>
      </c>
      <c r="W36" s="308">
        <f t="shared" si="1"/>
        <v>-270</v>
      </c>
      <c r="X36" s="313">
        <f t="shared" si="2"/>
        <v>-295</v>
      </c>
      <c r="Y36" s="239"/>
      <c r="Z36" s="95"/>
      <c r="AA36" s="95"/>
      <c r="AB36" s="95"/>
      <c r="AC36" s="95"/>
      <c r="AD36" s="95"/>
      <c r="AE36" s="95"/>
    </row>
    <row r="37" spans="1:34" s="94" customFormat="1" ht="17.25" customHeight="1" thickBot="1" x14ac:dyDescent="0.45">
      <c r="A37" s="359"/>
      <c r="B37" s="351"/>
      <c r="C37" s="338" t="s">
        <v>25</v>
      </c>
      <c r="D37" s="339">
        <v>392</v>
      </c>
      <c r="E37" s="339">
        <v>793</v>
      </c>
      <c r="F37" s="340">
        <v>37</v>
      </c>
      <c r="G37" s="341">
        <f t="shared" si="7"/>
        <v>1222</v>
      </c>
      <c r="H37" s="342">
        <f t="shared" si="4"/>
        <v>3.3479452054794518</v>
      </c>
      <c r="I37" s="339">
        <v>315</v>
      </c>
      <c r="J37" s="339">
        <v>395</v>
      </c>
      <c r="K37" s="339">
        <v>339</v>
      </c>
      <c r="L37" s="343">
        <f t="shared" si="8"/>
        <v>1049</v>
      </c>
      <c r="M37" s="344">
        <f t="shared" si="0"/>
        <v>2.8739726027397259</v>
      </c>
      <c r="N37" s="345">
        <f t="shared" si="3"/>
        <v>173</v>
      </c>
      <c r="O37" s="636">
        <v>45</v>
      </c>
      <c r="P37" s="637"/>
      <c r="Q37" s="346"/>
      <c r="R37" s="347">
        <f t="shared" si="5"/>
        <v>0.12328767123287671</v>
      </c>
      <c r="S37" s="636">
        <v>3</v>
      </c>
      <c r="T37" s="637"/>
      <c r="U37" s="346"/>
      <c r="V37" s="348">
        <f t="shared" si="6"/>
        <v>8.21917808219178E-3</v>
      </c>
      <c r="W37" s="345">
        <f t="shared" si="1"/>
        <v>42</v>
      </c>
      <c r="X37" s="349">
        <f t="shared" si="2"/>
        <v>215</v>
      </c>
      <c r="Y37" s="239"/>
      <c r="Z37" s="95"/>
      <c r="AA37" s="95"/>
      <c r="AB37" s="95"/>
      <c r="AC37" s="95"/>
      <c r="AD37" s="95"/>
      <c r="AE37" s="95"/>
    </row>
    <row r="38" spans="1:34" ht="17.25" customHeight="1" x14ac:dyDescent="0.15">
      <c r="A38" s="48" t="s">
        <v>74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23"/>
      <c r="M38" s="21"/>
      <c r="N38" s="22"/>
      <c r="O38" s="5"/>
      <c r="P38" s="5"/>
      <c r="Q38" s="5"/>
      <c r="R38" s="5"/>
      <c r="S38" s="5"/>
      <c r="T38" s="5"/>
      <c r="U38" s="5"/>
      <c r="V38" s="5"/>
      <c r="W38" s="5"/>
      <c r="X38" s="5"/>
      <c r="Y38" s="22"/>
      <c r="Z38" s="20"/>
      <c r="AE38" s="17"/>
      <c r="AF38" s="5"/>
      <c r="AG38" s="5"/>
      <c r="AH38" s="5"/>
    </row>
    <row r="39" spans="1:34" ht="17.25" customHeight="1" x14ac:dyDescent="0.15">
      <c r="A39" s="48" t="s">
        <v>75</v>
      </c>
      <c r="K39" s="24"/>
      <c r="L39" s="23"/>
      <c r="M39" s="21"/>
      <c r="N39" s="22"/>
      <c r="O39" s="3"/>
      <c r="P39" s="3"/>
      <c r="Q39" s="25"/>
      <c r="R39" s="26"/>
      <c r="S39" s="3"/>
      <c r="T39" s="3"/>
      <c r="U39" s="25"/>
      <c r="V39" s="26"/>
      <c r="W39" s="27"/>
      <c r="X39" s="22"/>
      <c r="Y39" s="22"/>
      <c r="Z39" s="20"/>
      <c r="AE39" s="17"/>
      <c r="AF39" s="5"/>
      <c r="AG39" s="5"/>
      <c r="AH39" s="5"/>
    </row>
    <row r="40" spans="1:34" ht="17.25" customHeight="1" x14ac:dyDescent="0.15">
      <c r="A40" s="28" t="s">
        <v>76</v>
      </c>
      <c r="B40" s="17"/>
      <c r="C40" s="2"/>
      <c r="D40" s="25"/>
      <c r="E40" s="25"/>
      <c r="F40" s="25"/>
      <c r="G40" s="25"/>
      <c r="H40" s="21"/>
      <c r="I40" s="25"/>
      <c r="J40" s="25"/>
      <c r="K40" s="25"/>
      <c r="L40" s="23"/>
      <c r="M40" s="21"/>
      <c r="N40" s="22"/>
      <c r="O40" s="635"/>
      <c r="P40" s="635"/>
      <c r="Q40" s="25"/>
      <c r="R40" s="26"/>
      <c r="S40" s="635"/>
      <c r="T40" s="635"/>
      <c r="U40" s="25"/>
      <c r="V40" s="26"/>
      <c r="W40" s="27"/>
      <c r="X40" s="22"/>
      <c r="Y40" s="22"/>
      <c r="Z40" s="20"/>
      <c r="AE40" s="17"/>
      <c r="AF40" s="5"/>
      <c r="AG40" s="5"/>
      <c r="AH40" s="5"/>
    </row>
    <row r="41" spans="1:34" ht="17.25" customHeight="1" x14ac:dyDescent="0.15">
      <c r="L41" s="23"/>
      <c r="M41" s="21"/>
      <c r="N41" s="22"/>
      <c r="Y41" s="22"/>
      <c r="Z41" s="20"/>
      <c r="AE41" s="17"/>
      <c r="AF41" s="5"/>
      <c r="AG41" s="5"/>
      <c r="AH41" s="5"/>
    </row>
  </sheetData>
  <customSheetViews>
    <customSheetView guid="{FD0C8063-84C2-47BD-BCF0-347B4E9BAA78}" scale="85" showPageBreaks="1" printArea="1" hiddenRows="1" view="pageBreakPreview" topLeftCell="A4">
      <pane xSplit="3" ySplit="2" topLeftCell="D6" activePane="bottomRight" state="frozen"/>
      <selection pane="bottomRight" activeCell="G24" sqref="G24"/>
      <colBreaks count="1" manualBreakCount="1">
        <brk id="24" max="35" man="1"/>
      </colBreaks>
      <pageMargins left="0.78740157480314965" right="0.78740157480314965" top="0.78740157480314965" bottom="0.78740157480314965" header="0" footer="0"/>
      <printOptions horizontalCentered="1"/>
      <pageSetup paperSize="9" scale="74" firstPageNumber="10" pageOrder="overThenDown" orientation="landscape" useFirstPageNumber="1" r:id="rId1"/>
      <headerFooter alignWithMargins="0"/>
    </customSheetView>
    <customSheetView guid="{226669A5-F6E1-44FD-BBD0-CACBA301C00C}" showPageBreaks="1" printArea="1" hiddenRows="1" view="pageBreakPreview" topLeftCell="A4">
      <pane xSplit="3" ySplit="2" topLeftCell="D26" activePane="bottomRight" state="frozen"/>
      <selection pane="bottomRight" activeCell="A4" sqref="A4"/>
      <colBreaks count="1" manualBreakCount="1">
        <brk id="24" max="35" man="1"/>
      </colBreaks>
      <pageMargins left="0.78740157480314965" right="0.78740157480314965" top="0.78740157480314965" bottom="0.78740157480314965" header="0" footer="0"/>
      <printOptions horizontalCentered="1"/>
      <pageSetup paperSize="9" scale="74" firstPageNumber="10" pageOrder="overThenDown" orientation="landscape" useFirstPageNumber="1" r:id="rId2"/>
      <headerFooter alignWithMargins="0"/>
    </customSheetView>
    <customSheetView guid="{0D71B291-6F77-4956-9E1E-0A73951AFC37}" showPageBreaks="1" printArea="1" hiddenRows="1" view="pageBreakPreview" topLeftCell="A4">
      <pane xSplit="3" ySplit="2" topLeftCell="G26" activePane="bottomRight" state="frozen"/>
      <selection pane="bottomRight" activeCell="D35" sqref="D35:X37"/>
      <colBreaks count="1" manualBreakCount="1">
        <brk id="24" max="35" man="1"/>
      </colBreaks>
      <pageMargins left="0.78740157480314965" right="0.78740157480314965" top="0.78740157480314965" bottom="0.78740157480314965" header="0" footer="0"/>
      <printOptions horizontalCentered="1"/>
      <pageSetup paperSize="9" scale="74" firstPageNumber="10" pageOrder="overThenDown" orientation="landscape" useFirstPageNumber="1" r:id="rId3"/>
      <headerFooter alignWithMargins="0"/>
    </customSheetView>
  </customSheetViews>
  <mergeCells count="93">
    <mergeCell ref="O40:P40"/>
    <mergeCell ref="S40:T40"/>
    <mergeCell ref="O35:P35"/>
    <mergeCell ref="S35:T35"/>
    <mergeCell ref="O36:P36"/>
    <mergeCell ref="S36:T36"/>
    <mergeCell ref="O37:P37"/>
    <mergeCell ref="S37:T37"/>
    <mergeCell ref="O32:P32"/>
    <mergeCell ref="S32:T32"/>
    <mergeCell ref="O33:P33"/>
    <mergeCell ref="S33:T33"/>
    <mergeCell ref="O34:P34"/>
    <mergeCell ref="S34:T34"/>
    <mergeCell ref="O29:P29"/>
    <mergeCell ref="S29:T29"/>
    <mergeCell ref="O30:P30"/>
    <mergeCell ref="S30:T30"/>
    <mergeCell ref="O31:P31"/>
    <mergeCell ref="S31:T31"/>
    <mergeCell ref="O26:P26"/>
    <mergeCell ref="S26:T26"/>
    <mergeCell ref="O27:P27"/>
    <mergeCell ref="S27:T27"/>
    <mergeCell ref="O28:P28"/>
    <mergeCell ref="S28:T28"/>
    <mergeCell ref="O24:P24"/>
    <mergeCell ref="S24:T24"/>
    <mergeCell ref="O25:P25"/>
    <mergeCell ref="S25:T25"/>
    <mergeCell ref="O23:P23"/>
    <mergeCell ref="S23:T23"/>
    <mergeCell ref="B22:C22"/>
    <mergeCell ref="O22:P22"/>
    <mergeCell ref="Q22:R22"/>
    <mergeCell ref="S22:T22"/>
    <mergeCell ref="U22:V22"/>
    <mergeCell ref="U20:V20"/>
    <mergeCell ref="B21:C21"/>
    <mergeCell ref="O21:P21"/>
    <mergeCell ref="Q21:R21"/>
    <mergeCell ref="S21:T21"/>
    <mergeCell ref="U21:V21"/>
    <mergeCell ref="B20:C20"/>
    <mergeCell ref="O20:P20"/>
    <mergeCell ref="Q20:R20"/>
    <mergeCell ref="S20:T20"/>
    <mergeCell ref="U18:V18"/>
    <mergeCell ref="B19:C19"/>
    <mergeCell ref="O19:P19"/>
    <mergeCell ref="Q19:R19"/>
    <mergeCell ref="S19:T19"/>
    <mergeCell ref="U19:V19"/>
    <mergeCell ref="B16:C16"/>
    <mergeCell ref="O16:P16"/>
    <mergeCell ref="S16:T16"/>
    <mergeCell ref="B18:C18"/>
    <mergeCell ref="O18:P18"/>
    <mergeCell ref="Q18:R18"/>
    <mergeCell ref="S18:T18"/>
    <mergeCell ref="O17:P17"/>
    <mergeCell ref="S17:T17"/>
    <mergeCell ref="O12:P12"/>
    <mergeCell ref="S12:T12"/>
    <mergeCell ref="O13:P13"/>
    <mergeCell ref="S13:T13"/>
    <mergeCell ref="O14:P14"/>
    <mergeCell ref="S14:T14"/>
    <mergeCell ref="X3:X5"/>
    <mergeCell ref="D4:H4"/>
    <mergeCell ref="I4:M4"/>
    <mergeCell ref="N4:N5"/>
    <mergeCell ref="O4:R4"/>
    <mergeCell ref="S4:V4"/>
    <mergeCell ref="W4:W5"/>
    <mergeCell ref="Q5:R5"/>
    <mergeCell ref="U5:V5"/>
    <mergeCell ref="O15:P15"/>
    <mergeCell ref="S15:T15"/>
    <mergeCell ref="O8:P8"/>
    <mergeCell ref="S8:T8"/>
    <mergeCell ref="D3:K3"/>
    <mergeCell ref="O3:W3"/>
    <mergeCell ref="O6:P6"/>
    <mergeCell ref="S6:T6"/>
    <mergeCell ref="O7:P7"/>
    <mergeCell ref="S7:T7"/>
    <mergeCell ref="O9:P9"/>
    <mergeCell ref="S9:T9"/>
    <mergeCell ref="O10:P10"/>
    <mergeCell ref="S10:T10"/>
    <mergeCell ref="O11:P11"/>
    <mergeCell ref="S11:T11"/>
  </mergeCells>
  <phoneticPr fontId="3"/>
  <printOptions horizontalCentered="1" gridLinesSet="0"/>
  <pageMargins left="0.78740157480314965" right="0.78740157480314965" top="0.78740157480314965" bottom="0.78740157480314965" header="0" footer="0"/>
  <pageSetup paperSize="9" scale="74" firstPageNumber="10" pageOrder="overThenDown" orientation="landscape" useFirstPageNumber="1" r:id="rId4"/>
  <headerFooter alignWithMargins="0"/>
  <colBreaks count="1" manualBreakCount="1">
    <brk id="24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7"/>
  <sheetViews>
    <sheetView view="pageBreakPreview" zoomScaleNormal="100" zoomScaleSheetLayoutView="75" workbookViewId="0"/>
  </sheetViews>
  <sheetFormatPr defaultColWidth="10.375" defaultRowHeight="20.25" customHeight="1" x14ac:dyDescent="0.15"/>
  <cols>
    <col min="1" max="1" width="6.75" style="29" customWidth="1"/>
    <col min="2" max="2" width="8.125" style="29" customWidth="1"/>
    <col min="3" max="3" width="6.75" style="29" customWidth="1"/>
    <col min="4" max="4" width="6.25" style="29" customWidth="1"/>
    <col min="5" max="6" width="3.375" style="29" customWidth="1"/>
    <col min="7" max="8" width="6.25" style="29" customWidth="1"/>
    <col min="9" max="10" width="3.375" style="29" customWidth="1"/>
    <col min="11" max="15" width="6.25" style="29" customWidth="1"/>
    <col min="16" max="16" width="6.25" style="20" customWidth="1"/>
    <col min="17" max="17" width="6.875" style="20" customWidth="1"/>
    <col min="18" max="23" width="10.375" style="20"/>
    <col min="24" max="256" width="10.375" style="5"/>
    <col min="257" max="257" width="6.75" style="5" customWidth="1"/>
    <col min="258" max="258" width="8.125" style="5" customWidth="1"/>
    <col min="259" max="259" width="6.75" style="5" customWidth="1"/>
    <col min="260" max="260" width="6.25" style="5" customWidth="1"/>
    <col min="261" max="262" width="3.375" style="5" customWidth="1"/>
    <col min="263" max="264" width="6.25" style="5" customWidth="1"/>
    <col min="265" max="266" width="3.375" style="5" customWidth="1"/>
    <col min="267" max="272" width="6.25" style="5" customWidth="1"/>
    <col min="273" max="273" width="6.875" style="5" customWidth="1"/>
    <col min="274" max="512" width="10.375" style="5"/>
    <col min="513" max="513" width="6.75" style="5" customWidth="1"/>
    <col min="514" max="514" width="8.125" style="5" customWidth="1"/>
    <col min="515" max="515" width="6.75" style="5" customWidth="1"/>
    <col min="516" max="516" width="6.25" style="5" customWidth="1"/>
    <col min="517" max="518" width="3.375" style="5" customWidth="1"/>
    <col min="519" max="520" width="6.25" style="5" customWidth="1"/>
    <col min="521" max="522" width="3.375" style="5" customWidth="1"/>
    <col min="523" max="528" width="6.25" style="5" customWidth="1"/>
    <col min="529" max="529" width="6.875" style="5" customWidth="1"/>
    <col min="530" max="768" width="10.375" style="5"/>
    <col min="769" max="769" width="6.75" style="5" customWidth="1"/>
    <col min="770" max="770" width="8.125" style="5" customWidth="1"/>
    <col min="771" max="771" width="6.75" style="5" customWidth="1"/>
    <col min="772" max="772" width="6.25" style="5" customWidth="1"/>
    <col min="773" max="774" width="3.375" style="5" customWidth="1"/>
    <col min="775" max="776" width="6.25" style="5" customWidth="1"/>
    <col min="777" max="778" width="3.375" style="5" customWidth="1"/>
    <col min="779" max="784" width="6.25" style="5" customWidth="1"/>
    <col min="785" max="785" width="6.875" style="5" customWidth="1"/>
    <col min="786" max="1024" width="10.375" style="5"/>
    <col min="1025" max="1025" width="6.75" style="5" customWidth="1"/>
    <col min="1026" max="1026" width="8.125" style="5" customWidth="1"/>
    <col min="1027" max="1027" width="6.75" style="5" customWidth="1"/>
    <col min="1028" max="1028" width="6.25" style="5" customWidth="1"/>
    <col min="1029" max="1030" width="3.375" style="5" customWidth="1"/>
    <col min="1031" max="1032" width="6.25" style="5" customWidth="1"/>
    <col min="1033" max="1034" width="3.375" style="5" customWidth="1"/>
    <col min="1035" max="1040" width="6.25" style="5" customWidth="1"/>
    <col min="1041" max="1041" width="6.875" style="5" customWidth="1"/>
    <col min="1042" max="1280" width="10.375" style="5"/>
    <col min="1281" max="1281" width="6.75" style="5" customWidth="1"/>
    <col min="1282" max="1282" width="8.125" style="5" customWidth="1"/>
    <col min="1283" max="1283" width="6.75" style="5" customWidth="1"/>
    <col min="1284" max="1284" width="6.25" style="5" customWidth="1"/>
    <col min="1285" max="1286" width="3.375" style="5" customWidth="1"/>
    <col min="1287" max="1288" width="6.25" style="5" customWidth="1"/>
    <col min="1289" max="1290" width="3.375" style="5" customWidth="1"/>
    <col min="1291" max="1296" width="6.25" style="5" customWidth="1"/>
    <col min="1297" max="1297" width="6.875" style="5" customWidth="1"/>
    <col min="1298" max="1536" width="10.375" style="5"/>
    <col min="1537" max="1537" width="6.75" style="5" customWidth="1"/>
    <col min="1538" max="1538" width="8.125" style="5" customWidth="1"/>
    <col min="1539" max="1539" width="6.75" style="5" customWidth="1"/>
    <col min="1540" max="1540" width="6.25" style="5" customWidth="1"/>
    <col min="1541" max="1542" width="3.375" style="5" customWidth="1"/>
    <col min="1543" max="1544" width="6.25" style="5" customWidth="1"/>
    <col min="1545" max="1546" width="3.375" style="5" customWidth="1"/>
    <col min="1547" max="1552" width="6.25" style="5" customWidth="1"/>
    <col min="1553" max="1553" width="6.875" style="5" customWidth="1"/>
    <col min="1554" max="1792" width="10.375" style="5"/>
    <col min="1793" max="1793" width="6.75" style="5" customWidth="1"/>
    <col min="1794" max="1794" width="8.125" style="5" customWidth="1"/>
    <col min="1795" max="1795" width="6.75" style="5" customWidth="1"/>
    <col min="1796" max="1796" width="6.25" style="5" customWidth="1"/>
    <col min="1797" max="1798" width="3.375" style="5" customWidth="1"/>
    <col min="1799" max="1800" width="6.25" style="5" customWidth="1"/>
    <col min="1801" max="1802" width="3.375" style="5" customWidth="1"/>
    <col min="1803" max="1808" width="6.25" style="5" customWidth="1"/>
    <col min="1809" max="1809" width="6.875" style="5" customWidth="1"/>
    <col min="1810" max="2048" width="10.375" style="5"/>
    <col min="2049" max="2049" width="6.75" style="5" customWidth="1"/>
    <col min="2050" max="2050" width="8.125" style="5" customWidth="1"/>
    <col min="2051" max="2051" width="6.75" style="5" customWidth="1"/>
    <col min="2052" max="2052" width="6.25" style="5" customWidth="1"/>
    <col min="2053" max="2054" width="3.375" style="5" customWidth="1"/>
    <col min="2055" max="2056" width="6.25" style="5" customWidth="1"/>
    <col min="2057" max="2058" width="3.375" style="5" customWidth="1"/>
    <col min="2059" max="2064" width="6.25" style="5" customWidth="1"/>
    <col min="2065" max="2065" width="6.875" style="5" customWidth="1"/>
    <col min="2066" max="2304" width="10.375" style="5"/>
    <col min="2305" max="2305" width="6.75" style="5" customWidth="1"/>
    <col min="2306" max="2306" width="8.125" style="5" customWidth="1"/>
    <col min="2307" max="2307" width="6.75" style="5" customWidth="1"/>
    <col min="2308" max="2308" width="6.25" style="5" customWidth="1"/>
    <col min="2309" max="2310" width="3.375" style="5" customWidth="1"/>
    <col min="2311" max="2312" width="6.25" style="5" customWidth="1"/>
    <col min="2313" max="2314" width="3.375" style="5" customWidth="1"/>
    <col min="2315" max="2320" width="6.25" style="5" customWidth="1"/>
    <col min="2321" max="2321" width="6.875" style="5" customWidth="1"/>
    <col min="2322" max="2560" width="10.375" style="5"/>
    <col min="2561" max="2561" width="6.75" style="5" customWidth="1"/>
    <col min="2562" max="2562" width="8.125" style="5" customWidth="1"/>
    <col min="2563" max="2563" width="6.75" style="5" customWidth="1"/>
    <col min="2564" max="2564" width="6.25" style="5" customWidth="1"/>
    <col min="2565" max="2566" width="3.375" style="5" customWidth="1"/>
    <col min="2567" max="2568" width="6.25" style="5" customWidth="1"/>
    <col min="2569" max="2570" width="3.375" style="5" customWidth="1"/>
    <col min="2571" max="2576" width="6.25" style="5" customWidth="1"/>
    <col min="2577" max="2577" width="6.875" style="5" customWidth="1"/>
    <col min="2578" max="2816" width="10.375" style="5"/>
    <col min="2817" max="2817" width="6.75" style="5" customWidth="1"/>
    <col min="2818" max="2818" width="8.125" style="5" customWidth="1"/>
    <col min="2819" max="2819" width="6.75" style="5" customWidth="1"/>
    <col min="2820" max="2820" width="6.25" style="5" customWidth="1"/>
    <col min="2821" max="2822" width="3.375" style="5" customWidth="1"/>
    <col min="2823" max="2824" width="6.25" style="5" customWidth="1"/>
    <col min="2825" max="2826" width="3.375" style="5" customWidth="1"/>
    <col min="2827" max="2832" width="6.25" style="5" customWidth="1"/>
    <col min="2833" max="2833" width="6.875" style="5" customWidth="1"/>
    <col min="2834" max="3072" width="10.375" style="5"/>
    <col min="3073" max="3073" width="6.75" style="5" customWidth="1"/>
    <col min="3074" max="3074" width="8.125" style="5" customWidth="1"/>
    <col min="3075" max="3075" width="6.75" style="5" customWidth="1"/>
    <col min="3076" max="3076" width="6.25" style="5" customWidth="1"/>
    <col min="3077" max="3078" width="3.375" style="5" customWidth="1"/>
    <col min="3079" max="3080" width="6.25" style="5" customWidth="1"/>
    <col min="3081" max="3082" width="3.375" style="5" customWidth="1"/>
    <col min="3083" max="3088" width="6.25" style="5" customWidth="1"/>
    <col min="3089" max="3089" width="6.875" style="5" customWidth="1"/>
    <col min="3090" max="3328" width="10.375" style="5"/>
    <col min="3329" max="3329" width="6.75" style="5" customWidth="1"/>
    <col min="3330" max="3330" width="8.125" style="5" customWidth="1"/>
    <col min="3331" max="3331" width="6.75" style="5" customWidth="1"/>
    <col min="3332" max="3332" width="6.25" style="5" customWidth="1"/>
    <col min="3333" max="3334" width="3.375" style="5" customWidth="1"/>
    <col min="3335" max="3336" width="6.25" style="5" customWidth="1"/>
    <col min="3337" max="3338" width="3.375" style="5" customWidth="1"/>
    <col min="3339" max="3344" width="6.25" style="5" customWidth="1"/>
    <col min="3345" max="3345" width="6.875" style="5" customWidth="1"/>
    <col min="3346" max="3584" width="10.375" style="5"/>
    <col min="3585" max="3585" width="6.75" style="5" customWidth="1"/>
    <col min="3586" max="3586" width="8.125" style="5" customWidth="1"/>
    <col min="3587" max="3587" width="6.75" style="5" customWidth="1"/>
    <col min="3588" max="3588" width="6.25" style="5" customWidth="1"/>
    <col min="3589" max="3590" width="3.375" style="5" customWidth="1"/>
    <col min="3591" max="3592" width="6.25" style="5" customWidth="1"/>
    <col min="3593" max="3594" width="3.375" style="5" customWidth="1"/>
    <col min="3595" max="3600" width="6.25" style="5" customWidth="1"/>
    <col min="3601" max="3601" width="6.875" style="5" customWidth="1"/>
    <col min="3602" max="3840" width="10.375" style="5"/>
    <col min="3841" max="3841" width="6.75" style="5" customWidth="1"/>
    <col min="3842" max="3842" width="8.125" style="5" customWidth="1"/>
    <col min="3843" max="3843" width="6.75" style="5" customWidth="1"/>
    <col min="3844" max="3844" width="6.25" style="5" customWidth="1"/>
    <col min="3845" max="3846" width="3.375" style="5" customWidth="1"/>
    <col min="3847" max="3848" width="6.25" style="5" customWidth="1"/>
    <col min="3849" max="3850" width="3.375" style="5" customWidth="1"/>
    <col min="3851" max="3856" width="6.25" style="5" customWidth="1"/>
    <col min="3857" max="3857" width="6.875" style="5" customWidth="1"/>
    <col min="3858" max="4096" width="10.375" style="5"/>
    <col min="4097" max="4097" width="6.75" style="5" customWidth="1"/>
    <col min="4098" max="4098" width="8.125" style="5" customWidth="1"/>
    <col min="4099" max="4099" width="6.75" style="5" customWidth="1"/>
    <col min="4100" max="4100" width="6.25" style="5" customWidth="1"/>
    <col min="4101" max="4102" width="3.375" style="5" customWidth="1"/>
    <col min="4103" max="4104" width="6.25" style="5" customWidth="1"/>
    <col min="4105" max="4106" width="3.375" style="5" customWidth="1"/>
    <col min="4107" max="4112" width="6.25" style="5" customWidth="1"/>
    <col min="4113" max="4113" width="6.875" style="5" customWidth="1"/>
    <col min="4114" max="4352" width="10.375" style="5"/>
    <col min="4353" max="4353" width="6.75" style="5" customWidth="1"/>
    <col min="4354" max="4354" width="8.125" style="5" customWidth="1"/>
    <col min="4355" max="4355" width="6.75" style="5" customWidth="1"/>
    <col min="4356" max="4356" width="6.25" style="5" customWidth="1"/>
    <col min="4357" max="4358" width="3.375" style="5" customWidth="1"/>
    <col min="4359" max="4360" width="6.25" style="5" customWidth="1"/>
    <col min="4361" max="4362" width="3.375" style="5" customWidth="1"/>
    <col min="4363" max="4368" width="6.25" style="5" customWidth="1"/>
    <col min="4369" max="4369" width="6.875" style="5" customWidth="1"/>
    <col min="4370" max="4608" width="10.375" style="5"/>
    <col min="4609" max="4609" width="6.75" style="5" customWidth="1"/>
    <col min="4610" max="4610" width="8.125" style="5" customWidth="1"/>
    <col min="4611" max="4611" width="6.75" style="5" customWidth="1"/>
    <col min="4612" max="4612" width="6.25" style="5" customWidth="1"/>
    <col min="4613" max="4614" width="3.375" style="5" customWidth="1"/>
    <col min="4615" max="4616" width="6.25" style="5" customWidth="1"/>
    <col min="4617" max="4618" width="3.375" style="5" customWidth="1"/>
    <col min="4619" max="4624" width="6.25" style="5" customWidth="1"/>
    <col min="4625" max="4625" width="6.875" style="5" customWidth="1"/>
    <col min="4626" max="4864" width="10.375" style="5"/>
    <col min="4865" max="4865" width="6.75" style="5" customWidth="1"/>
    <col min="4866" max="4866" width="8.125" style="5" customWidth="1"/>
    <col min="4867" max="4867" width="6.75" style="5" customWidth="1"/>
    <col min="4868" max="4868" width="6.25" style="5" customWidth="1"/>
    <col min="4869" max="4870" width="3.375" style="5" customWidth="1"/>
    <col min="4871" max="4872" width="6.25" style="5" customWidth="1"/>
    <col min="4873" max="4874" width="3.375" style="5" customWidth="1"/>
    <col min="4875" max="4880" width="6.25" style="5" customWidth="1"/>
    <col min="4881" max="4881" width="6.875" style="5" customWidth="1"/>
    <col min="4882" max="5120" width="10.375" style="5"/>
    <col min="5121" max="5121" width="6.75" style="5" customWidth="1"/>
    <col min="5122" max="5122" width="8.125" style="5" customWidth="1"/>
    <col min="5123" max="5123" width="6.75" style="5" customWidth="1"/>
    <col min="5124" max="5124" width="6.25" style="5" customWidth="1"/>
    <col min="5125" max="5126" width="3.375" style="5" customWidth="1"/>
    <col min="5127" max="5128" width="6.25" style="5" customWidth="1"/>
    <col min="5129" max="5130" width="3.375" style="5" customWidth="1"/>
    <col min="5131" max="5136" width="6.25" style="5" customWidth="1"/>
    <col min="5137" max="5137" width="6.875" style="5" customWidth="1"/>
    <col min="5138" max="5376" width="10.375" style="5"/>
    <col min="5377" max="5377" width="6.75" style="5" customWidth="1"/>
    <col min="5378" max="5378" width="8.125" style="5" customWidth="1"/>
    <col min="5379" max="5379" width="6.75" style="5" customWidth="1"/>
    <col min="5380" max="5380" width="6.25" style="5" customWidth="1"/>
    <col min="5381" max="5382" width="3.375" style="5" customWidth="1"/>
    <col min="5383" max="5384" width="6.25" style="5" customWidth="1"/>
    <col min="5385" max="5386" width="3.375" style="5" customWidth="1"/>
    <col min="5387" max="5392" width="6.25" style="5" customWidth="1"/>
    <col min="5393" max="5393" width="6.875" style="5" customWidth="1"/>
    <col min="5394" max="5632" width="10.375" style="5"/>
    <col min="5633" max="5633" width="6.75" style="5" customWidth="1"/>
    <col min="5634" max="5634" width="8.125" style="5" customWidth="1"/>
    <col min="5635" max="5635" width="6.75" style="5" customWidth="1"/>
    <col min="5636" max="5636" width="6.25" style="5" customWidth="1"/>
    <col min="5637" max="5638" width="3.375" style="5" customWidth="1"/>
    <col min="5639" max="5640" width="6.25" style="5" customWidth="1"/>
    <col min="5641" max="5642" width="3.375" style="5" customWidth="1"/>
    <col min="5643" max="5648" width="6.25" style="5" customWidth="1"/>
    <col min="5649" max="5649" width="6.875" style="5" customWidth="1"/>
    <col min="5650" max="5888" width="10.375" style="5"/>
    <col min="5889" max="5889" width="6.75" style="5" customWidth="1"/>
    <col min="5890" max="5890" width="8.125" style="5" customWidth="1"/>
    <col min="5891" max="5891" width="6.75" style="5" customWidth="1"/>
    <col min="5892" max="5892" width="6.25" style="5" customWidth="1"/>
    <col min="5893" max="5894" width="3.375" style="5" customWidth="1"/>
    <col min="5895" max="5896" width="6.25" style="5" customWidth="1"/>
    <col min="5897" max="5898" width="3.375" style="5" customWidth="1"/>
    <col min="5899" max="5904" width="6.25" style="5" customWidth="1"/>
    <col min="5905" max="5905" width="6.875" style="5" customWidth="1"/>
    <col min="5906" max="6144" width="10.375" style="5"/>
    <col min="6145" max="6145" width="6.75" style="5" customWidth="1"/>
    <col min="6146" max="6146" width="8.125" style="5" customWidth="1"/>
    <col min="6147" max="6147" width="6.75" style="5" customWidth="1"/>
    <col min="6148" max="6148" width="6.25" style="5" customWidth="1"/>
    <col min="6149" max="6150" width="3.375" style="5" customWidth="1"/>
    <col min="6151" max="6152" width="6.25" style="5" customWidth="1"/>
    <col min="6153" max="6154" width="3.375" style="5" customWidth="1"/>
    <col min="6155" max="6160" width="6.25" style="5" customWidth="1"/>
    <col min="6161" max="6161" width="6.875" style="5" customWidth="1"/>
    <col min="6162" max="6400" width="10.375" style="5"/>
    <col min="6401" max="6401" width="6.75" style="5" customWidth="1"/>
    <col min="6402" max="6402" width="8.125" style="5" customWidth="1"/>
    <col min="6403" max="6403" width="6.75" style="5" customWidth="1"/>
    <col min="6404" max="6404" width="6.25" style="5" customWidth="1"/>
    <col min="6405" max="6406" width="3.375" style="5" customWidth="1"/>
    <col min="6407" max="6408" width="6.25" style="5" customWidth="1"/>
    <col min="6409" max="6410" width="3.375" style="5" customWidth="1"/>
    <col min="6411" max="6416" width="6.25" style="5" customWidth="1"/>
    <col min="6417" max="6417" width="6.875" style="5" customWidth="1"/>
    <col min="6418" max="6656" width="10.375" style="5"/>
    <col min="6657" max="6657" width="6.75" style="5" customWidth="1"/>
    <col min="6658" max="6658" width="8.125" style="5" customWidth="1"/>
    <col min="6659" max="6659" width="6.75" style="5" customWidth="1"/>
    <col min="6660" max="6660" width="6.25" style="5" customWidth="1"/>
    <col min="6661" max="6662" width="3.375" style="5" customWidth="1"/>
    <col min="6663" max="6664" width="6.25" style="5" customWidth="1"/>
    <col min="6665" max="6666" width="3.375" style="5" customWidth="1"/>
    <col min="6667" max="6672" width="6.25" style="5" customWidth="1"/>
    <col min="6673" max="6673" width="6.875" style="5" customWidth="1"/>
    <col min="6674" max="6912" width="10.375" style="5"/>
    <col min="6913" max="6913" width="6.75" style="5" customWidth="1"/>
    <col min="6914" max="6914" width="8.125" style="5" customWidth="1"/>
    <col min="6915" max="6915" width="6.75" style="5" customWidth="1"/>
    <col min="6916" max="6916" width="6.25" style="5" customWidth="1"/>
    <col min="6917" max="6918" width="3.375" style="5" customWidth="1"/>
    <col min="6919" max="6920" width="6.25" style="5" customWidth="1"/>
    <col min="6921" max="6922" width="3.375" style="5" customWidth="1"/>
    <col min="6923" max="6928" width="6.25" style="5" customWidth="1"/>
    <col min="6929" max="6929" width="6.875" style="5" customWidth="1"/>
    <col min="6930" max="7168" width="10.375" style="5"/>
    <col min="7169" max="7169" width="6.75" style="5" customWidth="1"/>
    <col min="7170" max="7170" width="8.125" style="5" customWidth="1"/>
    <col min="7171" max="7171" width="6.75" style="5" customWidth="1"/>
    <col min="7172" max="7172" width="6.25" style="5" customWidth="1"/>
    <col min="7173" max="7174" width="3.375" style="5" customWidth="1"/>
    <col min="7175" max="7176" width="6.25" style="5" customWidth="1"/>
    <col min="7177" max="7178" width="3.375" style="5" customWidth="1"/>
    <col min="7179" max="7184" width="6.25" style="5" customWidth="1"/>
    <col min="7185" max="7185" width="6.875" style="5" customWidth="1"/>
    <col min="7186" max="7424" width="10.375" style="5"/>
    <col min="7425" max="7425" width="6.75" style="5" customWidth="1"/>
    <col min="7426" max="7426" width="8.125" style="5" customWidth="1"/>
    <col min="7427" max="7427" width="6.75" style="5" customWidth="1"/>
    <col min="7428" max="7428" width="6.25" style="5" customWidth="1"/>
    <col min="7429" max="7430" width="3.375" style="5" customWidth="1"/>
    <col min="7431" max="7432" width="6.25" style="5" customWidth="1"/>
    <col min="7433" max="7434" width="3.375" style="5" customWidth="1"/>
    <col min="7435" max="7440" width="6.25" style="5" customWidth="1"/>
    <col min="7441" max="7441" width="6.875" style="5" customWidth="1"/>
    <col min="7442" max="7680" width="10.375" style="5"/>
    <col min="7681" max="7681" width="6.75" style="5" customWidth="1"/>
    <col min="7682" max="7682" width="8.125" style="5" customWidth="1"/>
    <col min="7683" max="7683" width="6.75" style="5" customWidth="1"/>
    <col min="7684" max="7684" width="6.25" style="5" customWidth="1"/>
    <col min="7685" max="7686" width="3.375" style="5" customWidth="1"/>
    <col min="7687" max="7688" width="6.25" style="5" customWidth="1"/>
    <col min="7689" max="7690" width="3.375" style="5" customWidth="1"/>
    <col min="7691" max="7696" width="6.25" style="5" customWidth="1"/>
    <col min="7697" max="7697" width="6.875" style="5" customWidth="1"/>
    <col min="7698" max="7936" width="10.375" style="5"/>
    <col min="7937" max="7937" width="6.75" style="5" customWidth="1"/>
    <col min="7938" max="7938" width="8.125" style="5" customWidth="1"/>
    <col min="7939" max="7939" width="6.75" style="5" customWidth="1"/>
    <col min="7940" max="7940" width="6.25" style="5" customWidth="1"/>
    <col min="7941" max="7942" width="3.375" style="5" customWidth="1"/>
    <col min="7943" max="7944" width="6.25" style="5" customWidth="1"/>
    <col min="7945" max="7946" width="3.375" style="5" customWidth="1"/>
    <col min="7947" max="7952" width="6.25" style="5" customWidth="1"/>
    <col min="7953" max="7953" width="6.875" style="5" customWidth="1"/>
    <col min="7954" max="8192" width="10.375" style="5"/>
    <col min="8193" max="8193" width="6.75" style="5" customWidth="1"/>
    <col min="8194" max="8194" width="8.125" style="5" customWidth="1"/>
    <col min="8195" max="8195" width="6.75" style="5" customWidth="1"/>
    <col min="8196" max="8196" width="6.25" style="5" customWidth="1"/>
    <col min="8197" max="8198" width="3.375" style="5" customWidth="1"/>
    <col min="8199" max="8200" width="6.25" style="5" customWidth="1"/>
    <col min="8201" max="8202" width="3.375" style="5" customWidth="1"/>
    <col min="8203" max="8208" width="6.25" style="5" customWidth="1"/>
    <col min="8209" max="8209" width="6.875" style="5" customWidth="1"/>
    <col min="8210" max="8448" width="10.375" style="5"/>
    <col min="8449" max="8449" width="6.75" style="5" customWidth="1"/>
    <col min="8450" max="8450" width="8.125" style="5" customWidth="1"/>
    <col min="8451" max="8451" width="6.75" style="5" customWidth="1"/>
    <col min="8452" max="8452" width="6.25" style="5" customWidth="1"/>
    <col min="8453" max="8454" width="3.375" style="5" customWidth="1"/>
    <col min="8455" max="8456" width="6.25" style="5" customWidth="1"/>
    <col min="8457" max="8458" width="3.375" style="5" customWidth="1"/>
    <col min="8459" max="8464" width="6.25" style="5" customWidth="1"/>
    <col min="8465" max="8465" width="6.875" style="5" customWidth="1"/>
    <col min="8466" max="8704" width="10.375" style="5"/>
    <col min="8705" max="8705" width="6.75" style="5" customWidth="1"/>
    <col min="8706" max="8706" width="8.125" style="5" customWidth="1"/>
    <col min="8707" max="8707" width="6.75" style="5" customWidth="1"/>
    <col min="8708" max="8708" width="6.25" style="5" customWidth="1"/>
    <col min="8709" max="8710" width="3.375" style="5" customWidth="1"/>
    <col min="8711" max="8712" width="6.25" style="5" customWidth="1"/>
    <col min="8713" max="8714" width="3.375" style="5" customWidth="1"/>
    <col min="8715" max="8720" width="6.25" style="5" customWidth="1"/>
    <col min="8721" max="8721" width="6.875" style="5" customWidth="1"/>
    <col min="8722" max="8960" width="10.375" style="5"/>
    <col min="8961" max="8961" width="6.75" style="5" customWidth="1"/>
    <col min="8962" max="8962" width="8.125" style="5" customWidth="1"/>
    <col min="8963" max="8963" width="6.75" style="5" customWidth="1"/>
    <col min="8964" max="8964" width="6.25" style="5" customWidth="1"/>
    <col min="8965" max="8966" width="3.375" style="5" customWidth="1"/>
    <col min="8967" max="8968" width="6.25" style="5" customWidth="1"/>
    <col min="8969" max="8970" width="3.375" style="5" customWidth="1"/>
    <col min="8971" max="8976" width="6.25" style="5" customWidth="1"/>
    <col min="8977" max="8977" width="6.875" style="5" customWidth="1"/>
    <col min="8978" max="9216" width="10.375" style="5"/>
    <col min="9217" max="9217" width="6.75" style="5" customWidth="1"/>
    <col min="9218" max="9218" width="8.125" style="5" customWidth="1"/>
    <col min="9219" max="9219" width="6.75" style="5" customWidth="1"/>
    <col min="9220" max="9220" width="6.25" style="5" customWidth="1"/>
    <col min="9221" max="9222" width="3.375" style="5" customWidth="1"/>
    <col min="9223" max="9224" width="6.25" style="5" customWidth="1"/>
    <col min="9225" max="9226" width="3.375" style="5" customWidth="1"/>
    <col min="9227" max="9232" width="6.25" style="5" customWidth="1"/>
    <col min="9233" max="9233" width="6.875" style="5" customWidth="1"/>
    <col min="9234" max="9472" width="10.375" style="5"/>
    <col min="9473" max="9473" width="6.75" style="5" customWidth="1"/>
    <col min="9474" max="9474" width="8.125" style="5" customWidth="1"/>
    <col min="9475" max="9475" width="6.75" style="5" customWidth="1"/>
    <col min="9476" max="9476" width="6.25" style="5" customWidth="1"/>
    <col min="9477" max="9478" width="3.375" style="5" customWidth="1"/>
    <col min="9479" max="9480" width="6.25" style="5" customWidth="1"/>
    <col min="9481" max="9482" width="3.375" style="5" customWidth="1"/>
    <col min="9483" max="9488" width="6.25" style="5" customWidth="1"/>
    <col min="9489" max="9489" width="6.875" style="5" customWidth="1"/>
    <col min="9490" max="9728" width="10.375" style="5"/>
    <col min="9729" max="9729" width="6.75" style="5" customWidth="1"/>
    <col min="9730" max="9730" width="8.125" style="5" customWidth="1"/>
    <col min="9731" max="9731" width="6.75" style="5" customWidth="1"/>
    <col min="9732" max="9732" width="6.25" style="5" customWidth="1"/>
    <col min="9733" max="9734" width="3.375" style="5" customWidth="1"/>
    <col min="9735" max="9736" width="6.25" style="5" customWidth="1"/>
    <col min="9737" max="9738" width="3.375" style="5" customWidth="1"/>
    <col min="9739" max="9744" width="6.25" style="5" customWidth="1"/>
    <col min="9745" max="9745" width="6.875" style="5" customWidth="1"/>
    <col min="9746" max="9984" width="10.375" style="5"/>
    <col min="9985" max="9985" width="6.75" style="5" customWidth="1"/>
    <col min="9986" max="9986" width="8.125" style="5" customWidth="1"/>
    <col min="9987" max="9987" width="6.75" style="5" customWidth="1"/>
    <col min="9988" max="9988" width="6.25" style="5" customWidth="1"/>
    <col min="9989" max="9990" width="3.375" style="5" customWidth="1"/>
    <col min="9991" max="9992" width="6.25" style="5" customWidth="1"/>
    <col min="9993" max="9994" width="3.375" style="5" customWidth="1"/>
    <col min="9995" max="10000" width="6.25" style="5" customWidth="1"/>
    <col min="10001" max="10001" width="6.875" style="5" customWidth="1"/>
    <col min="10002" max="10240" width="10.375" style="5"/>
    <col min="10241" max="10241" width="6.75" style="5" customWidth="1"/>
    <col min="10242" max="10242" width="8.125" style="5" customWidth="1"/>
    <col min="10243" max="10243" width="6.75" style="5" customWidth="1"/>
    <col min="10244" max="10244" width="6.25" style="5" customWidth="1"/>
    <col min="10245" max="10246" width="3.375" style="5" customWidth="1"/>
    <col min="10247" max="10248" width="6.25" style="5" customWidth="1"/>
    <col min="10249" max="10250" width="3.375" style="5" customWidth="1"/>
    <col min="10251" max="10256" width="6.25" style="5" customWidth="1"/>
    <col min="10257" max="10257" width="6.875" style="5" customWidth="1"/>
    <col min="10258" max="10496" width="10.375" style="5"/>
    <col min="10497" max="10497" width="6.75" style="5" customWidth="1"/>
    <col min="10498" max="10498" width="8.125" style="5" customWidth="1"/>
    <col min="10499" max="10499" width="6.75" style="5" customWidth="1"/>
    <col min="10500" max="10500" width="6.25" style="5" customWidth="1"/>
    <col min="10501" max="10502" width="3.375" style="5" customWidth="1"/>
    <col min="10503" max="10504" width="6.25" style="5" customWidth="1"/>
    <col min="10505" max="10506" width="3.375" style="5" customWidth="1"/>
    <col min="10507" max="10512" width="6.25" style="5" customWidth="1"/>
    <col min="10513" max="10513" width="6.875" style="5" customWidth="1"/>
    <col min="10514" max="10752" width="10.375" style="5"/>
    <col min="10753" max="10753" width="6.75" style="5" customWidth="1"/>
    <col min="10754" max="10754" width="8.125" style="5" customWidth="1"/>
    <col min="10755" max="10755" width="6.75" style="5" customWidth="1"/>
    <col min="10756" max="10756" width="6.25" style="5" customWidth="1"/>
    <col min="10757" max="10758" width="3.375" style="5" customWidth="1"/>
    <col min="10759" max="10760" width="6.25" style="5" customWidth="1"/>
    <col min="10761" max="10762" width="3.375" style="5" customWidth="1"/>
    <col min="10763" max="10768" width="6.25" style="5" customWidth="1"/>
    <col min="10769" max="10769" width="6.875" style="5" customWidth="1"/>
    <col min="10770" max="11008" width="10.375" style="5"/>
    <col min="11009" max="11009" width="6.75" style="5" customWidth="1"/>
    <col min="11010" max="11010" width="8.125" style="5" customWidth="1"/>
    <col min="11011" max="11011" width="6.75" style="5" customWidth="1"/>
    <col min="11012" max="11012" width="6.25" style="5" customWidth="1"/>
    <col min="11013" max="11014" width="3.375" style="5" customWidth="1"/>
    <col min="11015" max="11016" width="6.25" style="5" customWidth="1"/>
    <col min="11017" max="11018" width="3.375" style="5" customWidth="1"/>
    <col min="11019" max="11024" width="6.25" style="5" customWidth="1"/>
    <col min="11025" max="11025" width="6.875" style="5" customWidth="1"/>
    <col min="11026" max="11264" width="10.375" style="5"/>
    <col min="11265" max="11265" width="6.75" style="5" customWidth="1"/>
    <col min="11266" max="11266" width="8.125" style="5" customWidth="1"/>
    <col min="11267" max="11267" width="6.75" style="5" customWidth="1"/>
    <col min="11268" max="11268" width="6.25" style="5" customWidth="1"/>
    <col min="11269" max="11270" width="3.375" style="5" customWidth="1"/>
    <col min="11271" max="11272" width="6.25" style="5" customWidth="1"/>
    <col min="11273" max="11274" width="3.375" style="5" customWidth="1"/>
    <col min="11275" max="11280" width="6.25" style="5" customWidth="1"/>
    <col min="11281" max="11281" width="6.875" style="5" customWidth="1"/>
    <col min="11282" max="11520" width="10.375" style="5"/>
    <col min="11521" max="11521" width="6.75" style="5" customWidth="1"/>
    <col min="11522" max="11522" width="8.125" style="5" customWidth="1"/>
    <col min="11523" max="11523" width="6.75" style="5" customWidth="1"/>
    <col min="11524" max="11524" width="6.25" style="5" customWidth="1"/>
    <col min="11525" max="11526" width="3.375" style="5" customWidth="1"/>
    <col min="11527" max="11528" width="6.25" style="5" customWidth="1"/>
    <col min="11529" max="11530" width="3.375" style="5" customWidth="1"/>
    <col min="11531" max="11536" width="6.25" style="5" customWidth="1"/>
    <col min="11537" max="11537" width="6.875" style="5" customWidth="1"/>
    <col min="11538" max="11776" width="10.375" style="5"/>
    <col min="11777" max="11777" width="6.75" style="5" customWidth="1"/>
    <col min="11778" max="11778" width="8.125" style="5" customWidth="1"/>
    <col min="11779" max="11779" width="6.75" style="5" customWidth="1"/>
    <col min="11780" max="11780" width="6.25" style="5" customWidth="1"/>
    <col min="11781" max="11782" width="3.375" style="5" customWidth="1"/>
    <col min="11783" max="11784" width="6.25" style="5" customWidth="1"/>
    <col min="11785" max="11786" width="3.375" style="5" customWidth="1"/>
    <col min="11787" max="11792" width="6.25" style="5" customWidth="1"/>
    <col min="11793" max="11793" width="6.875" style="5" customWidth="1"/>
    <col min="11794" max="12032" width="10.375" style="5"/>
    <col min="12033" max="12033" width="6.75" style="5" customWidth="1"/>
    <col min="12034" max="12034" width="8.125" style="5" customWidth="1"/>
    <col min="12035" max="12035" width="6.75" style="5" customWidth="1"/>
    <col min="12036" max="12036" width="6.25" style="5" customWidth="1"/>
    <col min="12037" max="12038" width="3.375" style="5" customWidth="1"/>
    <col min="12039" max="12040" width="6.25" style="5" customWidth="1"/>
    <col min="12041" max="12042" width="3.375" style="5" customWidth="1"/>
    <col min="12043" max="12048" width="6.25" style="5" customWidth="1"/>
    <col min="12049" max="12049" width="6.875" style="5" customWidth="1"/>
    <col min="12050" max="12288" width="10.375" style="5"/>
    <col min="12289" max="12289" width="6.75" style="5" customWidth="1"/>
    <col min="12290" max="12290" width="8.125" style="5" customWidth="1"/>
    <col min="12291" max="12291" width="6.75" style="5" customWidth="1"/>
    <col min="12292" max="12292" width="6.25" style="5" customWidth="1"/>
    <col min="12293" max="12294" width="3.375" style="5" customWidth="1"/>
    <col min="12295" max="12296" width="6.25" style="5" customWidth="1"/>
    <col min="12297" max="12298" width="3.375" style="5" customWidth="1"/>
    <col min="12299" max="12304" width="6.25" style="5" customWidth="1"/>
    <col min="12305" max="12305" width="6.875" style="5" customWidth="1"/>
    <col min="12306" max="12544" width="10.375" style="5"/>
    <col min="12545" max="12545" width="6.75" style="5" customWidth="1"/>
    <col min="12546" max="12546" width="8.125" style="5" customWidth="1"/>
    <col min="12547" max="12547" width="6.75" style="5" customWidth="1"/>
    <col min="12548" max="12548" width="6.25" style="5" customWidth="1"/>
    <col min="12549" max="12550" width="3.375" style="5" customWidth="1"/>
    <col min="12551" max="12552" width="6.25" style="5" customWidth="1"/>
    <col min="12553" max="12554" width="3.375" style="5" customWidth="1"/>
    <col min="12555" max="12560" width="6.25" style="5" customWidth="1"/>
    <col min="12561" max="12561" width="6.875" style="5" customWidth="1"/>
    <col min="12562" max="12800" width="10.375" style="5"/>
    <col min="12801" max="12801" width="6.75" style="5" customWidth="1"/>
    <col min="12802" max="12802" width="8.125" style="5" customWidth="1"/>
    <col min="12803" max="12803" width="6.75" style="5" customWidth="1"/>
    <col min="12804" max="12804" width="6.25" style="5" customWidth="1"/>
    <col min="12805" max="12806" width="3.375" style="5" customWidth="1"/>
    <col min="12807" max="12808" width="6.25" style="5" customWidth="1"/>
    <col min="12809" max="12810" width="3.375" style="5" customWidth="1"/>
    <col min="12811" max="12816" width="6.25" style="5" customWidth="1"/>
    <col min="12817" max="12817" width="6.875" style="5" customWidth="1"/>
    <col min="12818" max="13056" width="10.375" style="5"/>
    <col min="13057" max="13057" width="6.75" style="5" customWidth="1"/>
    <col min="13058" max="13058" width="8.125" style="5" customWidth="1"/>
    <col min="13059" max="13059" width="6.75" style="5" customWidth="1"/>
    <col min="13060" max="13060" width="6.25" style="5" customWidth="1"/>
    <col min="13061" max="13062" width="3.375" style="5" customWidth="1"/>
    <col min="13063" max="13064" width="6.25" style="5" customWidth="1"/>
    <col min="13065" max="13066" width="3.375" style="5" customWidth="1"/>
    <col min="13067" max="13072" width="6.25" style="5" customWidth="1"/>
    <col min="13073" max="13073" width="6.875" style="5" customWidth="1"/>
    <col min="13074" max="13312" width="10.375" style="5"/>
    <col min="13313" max="13313" width="6.75" style="5" customWidth="1"/>
    <col min="13314" max="13314" width="8.125" style="5" customWidth="1"/>
    <col min="13315" max="13315" width="6.75" style="5" customWidth="1"/>
    <col min="13316" max="13316" width="6.25" style="5" customWidth="1"/>
    <col min="13317" max="13318" width="3.375" style="5" customWidth="1"/>
    <col min="13319" max="13320" width="6.25" style="5" customWidth="1"/>
    <col min="13321" max="13322" width="3.375" style="5" customWidth="1"/>
    <col min="13323" max="13328" width="6.25" style="5" customWidth="1"/>
    <col min="13329" max="13329" width="6.875" style="5" customWidth="1"/>
    <col min="13330" max="13568" width="10.375" style="5"/>
    <col min="13569" max="13569" width="6.75" style="5" customWidth="1"/>
    <col min="13570" max="13570" width="8.125" style="5" customWidth="1"/>
    <col min="13571" max="13571" width="6.75" style="5" customWidth="1"/>
    <col min="13572" max="13572" width="6.25" style="5" customWidth="1"/>
    <col min="13573" max="13574" width="3.375" style="5" customWidth="1"/>
    <col min="13575" max="13576" width="6.25" style="5" customWidth="1"/>
    <col min="13577" max="13578" width="3.375" style="5" customWidth="1"/>
    <col min="13579" max="13584" width="6.25" style="5" customWidth="1"/>
    <col min="13585" max="13585" width="6.875" style="5" customWidth="1"/>
    <col min="13586" max="13824" width="10.375" style="5"/>
    <col min="13825" max="13825" width="6.75" style="5" customWidth="1"/>
    <col min="13826" max="13826" width="8.125" style="5" customWidth="1"/>
    <col min="13827" max="13827" width="6.75" style="5" customWidth="1"/>
    <col min="13828" max="13828" width="6.25" style="5" customWidth="1"/>
    <col min="13829" max="13830" width="3.375" style="5" customWidth="1"/>
    <col min="13831" max="13832" width="6.25" style="5" customWidth="1"/>
    <col min="13833" max="13834" width="3.375" style="5" customWidth="1"/>
    <col min="13835" max="13840" width="6.25" style="5" customWidth="1"/>
    <col min="13841" max="13841" width="6.875" style="5" customWidth="1"/>
    <col min="13842" max="14080" width="10.375" style="5"/>
    <col min="14081" max="14081" width="6.75" style="5" customWidth="1"/>
    <col min="14082" max="14082" width="8.125" style="5" customWidth="1"/>
    <col min="14083" max="14083" width="6.75" style="5" customWidth="1"/>
    <col min="14084" max="14084" width="6.25" style="5" customWidth="1"/>
    <col min="14085" max="14086" width="3.375" style="5" customWidth="1"/>
    <col min="14087" max="14088" width="6.25" style="5" customWidth="1"/>
    <col min="14089" max="14090" width="3.375" style="5" customWidth="1"/>
    <col min="14091" max="14096" width="6.25" style="5" customWidth="1"/>
    <col min="14097" max="14097" width="6.875" style="5" customWidth="1"/>
    <col min="14098" max="14336" width="10.375" style="5"/>
    <col min="14337" max="14337" width="6.75" style="5" customWidth="1"/>
    <col min="14338" max="14338" width="8.125" style="5" customWidth="1"/>
    <col min="14339" max="14339" width="6.75" style="5" customWidth="1"/>
    <col min="14340" max="14340" width="6.25" style="5" customWidth="1"/>
    <col min="14341" max="14342" width="3.375" style="5" customWidth="1"/>
    <col min="14343" max="14344" width="6.25" style="5" customWidth="1"/>
    <col min="14345" max="14346" width="3.375" style="5" customWidth="1"/>
    <col min="14347" max="14352" width="6.25" style="5" customWidth="1"/>
    <col min="14353" max="14353" width="6.875" style="5" customWidth="1"/>
    <col min="14354" max="14592" width="10.375" style="5"/>
    <col min="14593" max="14593" width="6.75" style="5" customWidth="1"/>
    <col min="14594" max="14594" width="8.125" style="5" customWidth="1"/>
    <col min="14595" max="14595" width="6.75" style="5" customWidth="1"/>
    <col min="14596" max="14596" width="6.25" style="5" customWidth="1"/>
    <col min="14597" max="14598" width="3.375" style="5" customWidth="1"/>
    <col min="14599" max="14600" width="6.25" style="5" customWidth="1"/>
    <col min="14601" max="14602" width="3.375" style="5" customWidth="1"/>
    <col min="14603" max="14608" width="6.25" style="5" customWidth="1"/>
    <col min="14609" max="14609" width="6.875" style="5" customWidth="1"/>
    <col min="14610" max="14848" width="10.375" style="5"/>
    <col min="14849" max="14849" width="6.75" style="5" customWidth="1"/>
    <col min="14850" max="14850" width="8.125" style="5" customWidth="1"/>
    <col min="14851" max="14851" width="6.75" style="5" customWidth="1"/>
    <col min="14852" max="14852" width="6.25" style="5" customWidth="1"/>
    <col min="14853" max="14854" width="3.375" style="5" customWidth="1"/>
    <col min="14855" max="14856" width="6.25" style="5" customWidth="1"/>
    <col min="14857" max="14858" width="3.375" style="5" customWidth="1"/>
    <col min="14859" max="14864" width="6.25" style="5" customWidth="1"/>
    <col min="14865" max="14865" width="6.875" style="5" customWidth="1"/>
    <col min="14866" max="15104" width="10.375" style="5"/>
    <col min="15105" max="15105" width="6.75" style="5" customWidth="1"/>
    <col min="15106" max="15106" width="8.125" style="5" customWidth="1"/>
    <col min="15107" max="15107" width="6.75" style="5" customWidth="1"/>
    <col min="15108" max="15108" width="6.25" style="5" customWidth="1"/>
    <col min="15109" max="15110" width="3.375" style="5" customWidth="1"/>
    <col min="15111" max="15112" width="6.25" style="5" customWidth="1"/>
    <col min="15113" max="15114" width="3.375" style="5" customWidth="1"/>
    <col min="15115" max="15120" width="6.25" style="5" customWidth="1"/>
    <col min="15121" max="15121" width="6.875" style="5" customWidth="1"/>
    <col min="15122" max="15360" width="10.375" style="5"/>
    <col min="15361" max="15361" width="6.75" style="5" customWidth="1"/>
    <col min="15362" max="15362" width="8.125" style="5" customWidth="1"/>
    <col min="15363" max="15363" width="6.75" style="5" customWidth="1"/>
    <col min="15364" max="15364" width="6.25" style="5" customWidth="1"/>
    <col min="15365" max="15366" width="3.375" style="5" customWidth="1"/>
    <col min="15367" max="15368" width="6.25" style="5" customWidth="1"/>
    <col min="15369" max="15370" width="3.375" style="5" customWidth="1"/>
    <col min="15371" max="15376" width="6.25" style="5" customWidth="1"/>
    <col min="15377" max="15377" width="6.875" style="5" customWidth="1"/>
    <col min="15378" max="15616" width="10.375" style="5"/>
    <col min="15617" max="15617" width="6.75" style="5" customWidth="1"/>
    <col min="15618" max="15618" width="8.125" style="5" customWidth="1"/>
    <col min="15619" max="15619" width="6.75" style="5" customWidth="1"/>
    <col min="15620" max="15620" width="6.25" style="5" customWidth="1"/>
    <col min="15621" max="15622" width="3.375" style="5" customWidth="1"/>
    <col min="15623" max="15624" width="6.25" style="5" customWidth="1"/>
    <col min="15625" max="15626" width="3.375" style="5" customWidth="1"/>
    <col min="15627" max="15632" width="6.25" style="5" customWidth="1"/>
    <col min="15633" max="15633" width="6.875" style="5" customWidth="1"/>
    <col min="15634" max="15872" width="10.375" style="5"/>
    <col min="15873" max="15873" width="6.75" style="5" customWidth="1"/>
    <col min="15874" max="15874" width="8.125" style="5" customWidth="1"/>
    <col min="15875" max="15875" width="6.75" style="5" customWidth="1"/>
    <col min="15876" max="15876" width="6.25" style="5" customWidth="1"/>
    <col min="15877" max="15878" width="3.375" style="5" customWidth="1"/>
    <col min="15879" max="15880" width="6.25" style="5" customWidth="1"/>
    <col min="15881" max="15882" width="3.375" style="5" customWidth="1"/>
    <col min="15883" max="15888" width="6.25" style="5" customWidth="1"/>
    <col min="15889" max="15889" width="6.875" style="5" customWidth="1"/>
    <col min="15890" max="16128" width="10.375" style="5"/>
    <col min="16129" max="16129" width="6.75" style="5" customWidth="1"/>
    <col min="16130" max="16130" width="8.125" style="5" customWidth="1"/>
    <col min="16131" max="16131" width="6.75" style="5" customWidth="1"/>
    <col min="16132" max="16132" width="6.25" style="5" customWidth="1"/>
    <col min="16133" max="16134" width="3.375" style="5" customWidth="1"/>
    <col min="16135" max="16136" width="6.25" style="5" customWidth="1"/>
    <col min="16137" max="16138" width="3.375" style="5" customWidth="1"/>
    <col min="16139" max="16144" width="6.25" style="5" customWidth="1"/>
    <col min="16145" max="16145" width="6.875" style="5" customWidth="1"/>
    <col min="16146" max="16384" width="10.375" style="5"/>
  </cols>
  <sheetData>
    <row r="1" spans="1:23" s="94" customFormat="1" ht="20.100000000000001" customHeight="1" thickBot="1" x14ac:dyDescent="0.45">
      <c r="A1" s="553" t="s">
        <v>77</v>
      </c>
      <c r="B1" s="553"/>
      <c r="C1" s="553"/>
      <c r="D1" s="553"/>
      <c r="E1" s="553"/>
      <c r="N1" s="552" t="s">
        <v>78</v>
      </c>
      <c r="O1" s="95"/>
      <c r="P1" s="95"/>
      <c r="Q1" s="95"/>
      <c r="R1" s="95"/>
      <c r="S1" s="95"/>
      <c r="T1" s="95"/>
    </row>
    <row r="2" spans="1:23" ht="18" customHeight="1" x14ac:dyDescent="0.15">
      <c r="A2" s="49"/>
      <c r="B2" s="50"/>
      <c r="C2" s="676" t="s">
        <v>79</v>
      </c>
      <c r="D2" s="645" t="s">
        <v>80</v>
      </c>
      <c r="E2" s="645"/>
      <c r="F2" s="645"/>
      <c r="G2" s="645"/>
      <c r="H2" s="679"/>
      <c r="I2" s="680" t="s">
        <v>81</v>
      </c>
      <c r="J2" s="681"/>
      <c r="K2" s="645" t="s">
        <v>82</v>
      </c>
      <c r="L2" s="645"/>
      <c r="M2" s="645"/>
      <c r="N2" s="645"/>
      <c r="O2" s="20"/>
      <c r="T2" s="17"/>
      <c r="U2" s="5"/>
      <c r="V2" s="5"/>
      <c r="W2" s="5"/>
    </row>
    <row r="3" spans="1:23" ht="18" customHeight="1" x14ac:dyDescent="0.15">
      <c r="A3" s="51"/>
      <c r="B3" s="52"/>
      <c r="C3" s="677"/>
      <c r="D3" s="646" t="s">
        <v>83</v>
      </c>
      <c r="E3" s="647"/>
      <c r="F3" s="647"/>
      <c r="G3" s="648"/>
      <c r="H3" s="649" t="s">
        <v>84</v>
      </c>
      <c r="I3" s="682"/>
      <c r="J3" s="663"/>
      <c r="K3" s="646" t="s">
        <v>85</v>
      </c>
      <c r="L3" s="647"/>
      <c r="M3" s="648"/>
      <c r="N3" s="652" t="s">
        <v>86</v>
      </c>
      <c r="O3" s="20"/>
      <c r="Q3" s="17"/>
      <c r="R3" s="5"/>
      <c r="S3" s="5"/>
      <c r="T3" s="5"/>
      <c r="U3" s="5"/>
      <c r="V3" s="5"/>
      <c r="W3" s="5"/>
    </row>
    <row r="4" spans="1:23" ht="18" customHeight="1" x14ac:dyDescent="0.15">
      <c r="A4" s="663" t="s">
        <v>87</v>
      </c>
      <c r="B4" s="664"/>
      <c r="C4" s="677"/>
      <c r="D4" s="658" t="s">
        <v>88</v>
      </c>
      <c r="E4" s="665" t="s">
        <v>89</v>
      </c>
      <c r="F4" s="666"/>
      <c r="G4" s="655" t="s">
        <v>90</v>
      </c>
      <c r="H4" s="650"/>
      <c r="I4" s="682"/>
      <c r="J4" s="663"/>
      <c r="K4" s="658" t="s">
        <v>91</v>
      </c>
      <c r="L4" s="659" t="s">
        <v>92</v>
      </c>
      <c r="M4" s="655" t="s">
        <v>93</v>
      </c>
      <c r="N4" s="653"/>
      <c r="W4" s="17"/>
    </row>
    <row r="5" spans="1:23" ht="18" customHeight="1" x14ac:dyDescent="0.15">
      <c r="A5" s="51"/>
      <c r="B5" s="52"/>
      <c r="C5" s="677"/>
      <c r="D5" s="583"/>
      <c r="E5" s="667"/>
      <c r="F5" s="664"/>
      <c r="G5" s="656"/>
      <c r="H5" s="650"/>
      <c r="I5" s="682"/>
      <c r="J5" s="663"/>
      <c r="K5" s="583"/>
      <c r="L5" s="660"/>
      <c r="M5" s="656"/>
      <c r="N5" s="653"/>
      <c r="W5" s="17"/>
    </row>
    <row r="6" spans="1:23" ht="18" customHeight="1" x14ac:dyDescent="0.15">
      <c r="A6" s="53"/>
      <c r="B6" s="54"/>
      <c r="C6" s="678"/>
      <c r="D6" s="584"/>
      <c r="E6" s="668"/>
      <c r="F6" s="669"/>
      <c r="G6" s="657"/>
      <c r="H6" s="651"/>
      <c r="I6" s="683"/>
      <c r="J6" s="684"/>
      <c r="K6" s="584"/>
      <c r="L6" s="661"/>
      <c r="M6" s="657"/>
      <c r="N6" s="654"/>
      <c r="W6" s="17"/>
    </row>
    <row r="7" spans="1:23" s="94" customFormat="1" ht="24.95" customHeight="1" x14ac:dyDescent="0.4">
      <c r="A7" s="415" t="s">
        <v>94</v>
      </c>
      <c r="B7" s="416" t="s">
        <v>12</v>
      </c>
      <c r="C7" s="368">
        <v>923</v>
      </c>
      <c r="D7" s="369">
        <v>839</v>
      </c>
      <c r="E7" s="670">
        <v>323</v>
      </c>
      <c r="F7" s="670"/>
      <c r="G7" s="370">
        <v>516</v>
      </c>
      <c r="H7" s="371">
        <v>84</v>
      </c>
      <c r="I7" s="671">
        <v>113</v>
      </c>
      <c r="J7" s="672"/>
      <c r="K7" s="372">
        <v>105</v>
      </c>
      <c r="L7" s="373">
        <v>52</v>
      </c>
      <c r="M7" s="370">
        <v>53</v>
      </c>
      <c r="N7" s="374">
        <v>8</v>
      </c>
      <c r="P7" s="95"/>
      <c r="Q7" s="95"/>
      <c r="R7" s="95"/>
      <c r="S7" s="95"/>
      <c r="T7" s="95"/>
      <c r="U7" s="95"/>
      <c r="V7" s="95"/>
      <c r="W7" s="95"/>
    </row>
    <row r="8" spans="1:23" s="94" customFormat="1" ht="24.95" customHeight="1" x14ac:dyDescent="0.4">
      <c r="A8" s="417"/>
      <c r="B8" s="418" t="s">
        <v>15</v>
      </c>
      <c r="C8" s="368">
        <v>248</v>
      </c>
      <c r="D8" s="375">
        <v>225</v>
      </c>
      <c r="E8" s="673">
        <v>65</v>
      </c>
      <c r="F8" s="673"/>
      <c r="G8" s="370">
        <v>160</v>
      </c>
      <c r="H8" s="376">
        <v>23</v>
      </c>
      <c r="I8" s="674">
        <v>47</v>
      </c>
      <c r="J8" s="675"/>
      <c r="K8" s="372">
        <v>45</v>
      </c>
      <c r="L8" s="373">
        <v>24</v>
      </c>
      <c r="M8" s="370">
        <v>21</v>
      </c>
      <c r="N8" s="377">
        <v>2</v>
      </c>
      <c r="P8" s="95"/>
      <c r="Q8" s="95"/>
      <c r="R8" s="95"/>
      <c r="S8" s="95"/>
      <c r="T8" s="95"/>
      <c r="U8" s="95"/>
      <c r="V8" s="95"/>
      <c r="W8" s="95"/>
    </row>
    <row r="9" spans="1:23" s="94" customFormat="1" ht="24.95" customHeight="1" x14ac:dyDescent="0.4">
      <c r="A9" s="419"/>
      <c r="B9" s="420" t="s">
        <v>16</v>
      </c>
      <c r="C9" s="378">
        <v>51</v>
      </c>
      <c r="D9" s="379" t="s">
        <v>95</v>
      </c>
      <c r="E9" s="662" t="s">
        <v>95</v>
      </c>
      <c r="F9" s="662"/>
      <c r="G9" s="147" t="s">
        <v>95</v>
      </c>
      <c r="H9" s="119" t="s">
        <v>96</v>
      </c>
      <c r="I9" s="606">
        <v>23</v>
      </c>
      <c r="J9" s="572"/>
      <c r="K9" s="379" t="s">
        <v>97</v>
      </c>
      <c r="L9" s="147" t="s">
        <v>97</v>
      </c>
      <c r="M9" s="147" t="s">
        <v>98</v>
      </c>
      <c r="N9" s="160" t="s">
        <v>96</v>
      </c>
      <c r="P9" s="95"/>
      <c r="Q9" s="95"/>
      <c r="R9" s="95"/>
      <c r="S9" s="95"/>
      <c r="T9" s="95"/>
      <c r="U9" s="95"/>
      <c r="V9" s="95"/>
      <c r="W9" s="95"/>
    </row>
    <row r="10" spans="1:23" s="94" customFormat="1" ht="24.95" customHeight="1" x14ac:dyDescent="0.4">
      <c r="A10" s="421" t="s">
        <v>99</v>
      </c>
      <c r="B10" s="418" t="s">
        <v>12</v>
      </c>
      <c r="C10" s="368">
        <v>926</v>
      </c>
      <c r="D10" s="375">
        <v>843</v>
      </c>
      <c r="E10" s="673">
        <v>321</v>
      </c>
      <c r="F10" s="673"/>
      <c r="G10" s="370">
        <v>522</v>
      </c>
      <c r="H10" s="376">
        <v>83</v>
      </c>
      <c r="I10" s="674">
        <v>170</v>
      </c>
      <c r="J10" s="675"/>
      <c r="K10" s="375">
        <v>154</v>
      </c>
      <c r="L10" s="370">
        <v>91</v>
      </c>
      <c r="M10" s="370">
        <v>63</v>
      </c>
      <c r="N10" s="377">
        <v>16</v>
      </c>
      <c r="P10" s="95"/>
      <c r="Q10" s="95"/>
      <c r="R10" s="95"/>
      <c r="S10" s="95"/>
      <c r="T10" s="95"/>
      <c r="U10" s="95"/>
      <c r="V10" s="95"/>
      <c r="W10" s="95"/>
    </row>
    <row r="11" spans="1:23" s="94" customFormat="1" ht="24.95" customHeight="1" x14ac:dyDescent="0.4">
      <c r="A11" s="422"/>
      <c r="B11" s="418" t="s">
        <v>15</v>
      </c>
      <c r="C11" s="368">
        <v>284</v>
      </c>
      <c r="D11" s="375">
        <v>263</v>
      </c>
      <c r="E11" s="685">
        <v>97</v>
      </c>
      <c r="F11" s="673"/>
      <c r="G11" s="370">
        <v>166</v>
      </c>
      <c r="H11" s="376">
        <v>21</v>
      </c>
      <c r="I11" s="674">
        <v>63</v>
      </c>
      <c r="J11" s="675"/>
      <c r="K11" s="375">
        <v>61</v>
      </c>
      <c r="L11" s="370">
        <v>30</v>
      </c>
      <c r="M11" s="370">
        <v>31</v>
      </c>
      <c r="N11" s="377">
        <v>2</v>
      </c>
      <c r="P11" s="95"/>
      <c r="Q11" s="95"/>
      <c r="R11" s="95"/>
      <c r="S11" s="95"/>
      <c r="T11" s="95"/>
      <c r="U11" s="95"/>
      <c r="V11" s="95"/>
      <c r="W11" s="95"/>
    </row>
    <row r="12" spans="1:23" s="94" customFormat="1" ht="24.95" customHeight="1" x14ac:dyDescent="0.4">
      <c r="A12" s="419"/>
      <c r="B12" s="420" t="s">
        <v>16</v>
      </c>
      <c r="C12" s="378">
        <v>184</v>
      </c>
      <c r="D12" s="380">
        <v>172</v>
      </c>
      <c r="E12" s="686">
        <v>57</v>
      </c>
      <c r="F12" s="662"/>
      <c r="G12" s="147">
        <v>115</v>
      </c>
      <c r="H12" s="119">
        <v>12</v>
      </c>
      <c r="I12" s="612">
        <v>38</v>
      </c>
      <c r="J12" s="613"/>
      <c r="K12" s="380">
        <v>38</v>
      </c>
      <c r="L12" s="147">
        <v>14</v>
      </c>
      <c r="M12" s="147">
        <v>24</v>
      </c>
      <c r="N12" s="381" t="s">
        <v>100</v>
      </c>
      <c r="P12" s="95"/>
      <c r="Q12" s="95"/>
      <c r="R12" s="95"/>
      <c r="S12" s="95"/>
      <c r="T12" s="95"/>
      <c r="U12" s="95"/>
      <c r="V12" s="95"/>
      <c r="W12" s="95"/>
    </row>
    <row r="13" spans="1:23" s="94" customFormat="1" ht="24.95" customHeight="1" x14ac:dyDescent="0.4">
      <c r="A13" s="423" t="s">
        <v>101</v>
      </c>
      <c r="B13" s="418" t="s">
        <v>12</v>
      </c>
      <c r="C13" s="382">
        <v>1134</v>
      </c>
      <c r="D13" s="383">
        <v>1024</v>
      </c>
      <c r="E13" s="687">
        <v>505</v>
      </c>
      <c r="F13" s="687"/>
      <c r="G13" s="370">
        <v>519</v>
      </c>
      <c r="H13" s="376">
        <v>110</v>
      </c>
      <c r="I13" s="674">
        <v>222</v>
      </c>
      <c r="J13" s="675"/>
      <c r="K13" s="373">
        <v>202</v>
      </c>
      <c r="L13" s="373">
        <v>120</v>
      </c>
      <c r="M13" s="370">
        <v>82</v>
      </c>
      <c r="N13" s="377">
        <v>20</v>
      </c>
      <c r="P13" s="95"/>
      <c r="Q13" s="95"/>
      <c r="R13" s="95"/>
      <c r="S13" s="95"/>
      <c r="T13" s="95"/>
      <c r="U13" s="95"/>
      <c r="V13" s="95"/>
      <c r="W13" s="95"/>
    </row>
    <row r="14" spans="1:23" s="94" customFormat="1" ht="24.95" customHeight="1" x14ac:dyDescent="0.4">
      <c r="A14" s="422"/>
      <c r="B14" s="418" t="s">
        <v>15</v>
      </c>
      <c r="C14" s="384">
        <v>253</v>
      </c>
      <c r="D14" s="385">
        <v>227</v>
      </c>
      <c r="E14" s="688">
        <v>79</v>
      </c>
      <c r="F14" s="687"/>
      <c r="G14" s="370">
        <v>148</v>
      </c>
      <c r="H14" s="376">
        <v>26</v>
      </c>
      <c r="I14" s="674">
        <v>57</v>
      </c>
      <c r="J14" s="675"/>
      <c r="K14" s="385">
        <v>54</v>
      </c>
      <c r="L14" s="370">
        <v>27</v>
      </c>
      <c r="M14" s="370">
        <v>27</v>
      </c>
      <c r="N14" s="377">
        <v>3</v>
      </c>
      <c r="P14" s="95"/>
      <c r="Q14" s="95"/>
      <c r="R14" s="95"/>
      <c r="S14" s="95"/>
      <c r="T14" s="95"/>
      <c r="U14" s="95"/>
      <c r="V14" s="95"/>
      <c r="W14" s="95"/>
    </row>
    <row r="15" spans="1:23" s="94" customFormat="1" ht="24.95" customHeight="1" x14ac:dyDescent="0.4">
      <c r="A15" s="419"/>
      <c r="B15" s="420" t="s">
        <v>16</v>
      </c>
      <c r="C15" s="386">
        <v>169</v>
      </c>
      <c r="D15" s="253">
        <v>156</v>
      </c>
      <c r="E15" s="689">
        <v>47</v>
      </c>
      <c r="F15" s="690"/>
      <c r="G15" s="387">
        <v>109</v>
      </c>
      <c r="H15" s="388">
        <v>13</v>
      </c>
      <c r="I15" s="612">
        <v>37</v>
      </c>
      <c r="J15" s="613"/>
      <c r="K15" s="253">
        <v>35</v>
      </c>
      <c r="L15" s="387">
        <v>9</v>
      </c>
      <c r="M15" s="387">
        <v>26</v>
      </c>
      <c r="N15" s="389">
        <v>2</v>
      </c>
      <c r="P15" s="95"/>
      <c r="Q15" s="95"/>
      <c r="R15" s="95"/>
      <c r="S15" s="95"/>
      <c r="T15" s="95"/>
      <c r="U15" s="95"/>
      <c r="V15" s="95"/>
      <c r="W15" s="95"/>
    </row>
    <row r="16" spans="1:23" s="94" customFormat="1" ht="24.95" customHeight="1" x14ac:dyDescent="0.4">
      <c r="A16" s="642" t="s">
        <v>194</v>
      </c>
      <c r="B16" s="643"/>
      <c r="C16" s="390">
        <v>1455</v>
      </c>
      <c r="D16" s="391">
        <v>1315</v>
      </c>
      <c r="E16" s="691">
        <v>559</v>
      </c>
      <c r="F16" s="691"/>
      <c r="G16" s="392">
        <v>756</v>
      </c>
      <c r="H16" s="393">
        <v>140</v>
      </c>
      <c r="I16" s="620">
        <v>262</v>
      </c>
      <c r="J16" s="621"/>
      <c r="K16" s="394">
        <v>247</v>
      </c>
      <c r="L16" s="395">
        <v>137</v>
      </c>
      <c r="M16" s="392">
        <v>110</v>
      </c>
      <c r="N16" s="396">
        <v>15</v>
      </c>
      <c r="P16" s="95"/>
      <c r="Q16" s="95"/>
      <c r="R16" s="95"/>
      <c r="S16" s="95"/>
      <c r="T16" s="95"/>
      <c r="U16" s="95"/>
      <c r="V16" s="95"/>
      <c r="W16" s="95"/>
    </row>
    <row r="17" spans="1:23" s="94" customFormat="1" ht="24.95" customHeight="1" x14ac:dyDescent="0.4">
      <c r="A17" s="642" t="s">
        <v>195</v>
      </c>
      <c r="B17" s="643"/>
      <c r="C17" s="384">
        <v>1416</v>
      </c>
      <c r="D17" s="375">
        <v>1276</v>
      </c>
      <c r="E17" s="686">
        <v>534</v>
      </c>
      <c r="F17" s="662"/>
      <c r="G17" s="397">
        <v>742</v>
      </c>
      <c r="H17" s="376">
        <v>140</v>
      </c>
      <c r="I17" s="606">
        <v>278</v>
      </c>
      <c r="J17" s="607"/>
      <c r="K17" s="375">
        <v>258</v>
      </c>
      <c r="L17" s="370">
        <v>153</v>
      </c>
      <c r="M17" s="397">
        <v>105</v>
      </c>
      <c r="N17" s="398">
        <v>20</v>
      </c>
      <c r="P17" s="95"/>
      <c r="Q17" s="95"/>
      <c r="R17" s="95"/>
      <c r="S17" s="95"/>
      <c r="T17" s="95"/>
      <c r="U17" s="95"/>
      <c r="V17" s="95"/>
      <c r="W17" s="95"/>
    </row>
    <row r="18" spans="1:23" s="94" customFormat="1" ht="24.95" customHeight="1" x14ac:dyDescent="0.4">
      <c r="A18" s="644" t="s">
        <v>196</v>
      </c>
      <c r="B18" s="643"/>
      <c r="C18" s="399">
        <v>1461</v>
      </c>
      <c r="D18" s="391">
        <v>1315</v>
      </c>
      <c r="E18" s="692">
        <v>564</v>
      </c>
      <c r="F18" s="693"/>
      <c r="G18" s="400">
        <v>751</v>
      </c>
      <c r="H18" s="393">
        <v>146</v>
      </c>
      <c r="I18" s="616">
        <v>279</v>
      </c>
      <c r="J18" s="694"/>
      <c r="K18" s="391">
        <v>258</v>
      </c>
      <c r="L18" s="392">
        <v>154</v>
      </c>
      <c r="M18" s="400">
        <v>104</v>
      </c>
      <c r="N18" s="401">
        <v>21</v>
      </c>
      <c r="P18" s="95"/>
      <c r="Q18" s="95"/>
      <c r="R18" s="95"/>
      <c r="S18" s="95"/>
      <c r="T18" s="95"/>
      <c r="U18" s="95"/>
      <c r="V18" s="95"/>
      <c r="W18" s="95"/>
    </row>
    <row r="19" spans="1:23" s="94" customFormat="1" ht="24.95" customHeight="1" x14ac:dyDescent="0.4">
      <c r="A19" s="640" t="s">
        <v>197</v>
      </c>
      <c r="B19" s="641"/>
      <c r="C19" s="399">
        <v>1370</v>
      </c>
      <c r="D19" s="391">
        <v>1261</v>
      </c>
      <c r="E19" s="692">
        <v>486</v>
      </c>
      <c r="F19" s="693"/>
      <c r="G19" s="400">
        <v>775</v>
      </c>
      <c r="H19" s="393">
        <v>109</v>
      </c>
      <c r="I19" s="616">
        <v>291</v>
      </c>
      <c r="J19" s="694"/>
      <c r="K19" s="391">
        <v>272</v>
      </c>
      <c r="L19" s="392">
        <v>141</v>
      </c>
      <c r="M19" s="400">
        <v>131</v>
      </c>
      <c r="N19" s="401">
        <v>19</v>
      </c>
      <c r="P19" s="95"/>
      <c r="Q19" s="95"/>
      <c r="R19" s="95"/>
      <c r="S19" s="95"/>
      <c r="T19" s="95"/>
      <c r="U19" s="95"/>
      <c r="V19" s="95"/>
      <c r="W19" s="95"/>
    </row>
    <row r="20" spans="1:23" s="94" customFormat="1" ht="24.95" customHeight="1" x14ac:dyDescent="0.4">
      <c r="A20" s="640" t="s">
        <v>198</v>
      </c>
      <c r="B20" s="641"/>
      <c r="C20" s="384">
        <v>1315</v>
      </c>
      <c r="D20" s="375">
        <v>1213</v>
      </c>
      <c r="E20" s="685">
        <v>490</v>
      </c>
      <c r="F20" s="673"/>
      <c r="G20" s="397">
        <v>723</v>
      </c>
      <c r="H20" s="376">
        <v>102</v>
      </c>
      <c r="I20" s="632">
        <v>320</v>
      </c>
      <c r="J20" s="695"/>
      <c r="K20" s="375">
        <v>297</v>
      </c>
      <c r="L20" s="370">
        <v>172</v>
      </c>
      <c r="M20" s="397">
        <v>125</v>
      </c>
      <c r="N20" s="398">
        <v>23</v>
      </c>
      <c r="P20" s="95"/>
      <c r="Q20" s="95"/>
      <c r="R20" s="95"/>
      <c r="S20" s="95"/>
      <c r="T20" s="95"/>
      <c r="U20" s="95"/>
      <c r="V20" s="95"/>
      <c r="W20" s="95"/>
    </row>
    <row r="21" spans="1:23" s="94" customFormat="1" ht="24.95" customHeight="1" x14ac:dyDescent="0.4">
      <c r="A21" s="640" t="s">
        <v>199</v>
      </c>
      <c r="B21" s="641"/>
      <c r="C21" s="402">
        <v>1380</v>
      </c>
      <c r="D21" s="369">
        <v>1277</v>
      </c>
      <c r="E21" s="696">
        <v>538</v>
      </c>
      <c r="F21" s="670"/>
      <c r="G21" s="403">
        <v>739</v>
      </c>
      <c r="H21" s="371">
        <v>103</v>
      </c>
      <c r="I21" s="630">
        <v>299</v>
      </c>
      <c r="J21" s="697"/>
      <c r="K21" s="369">
        <v>279</v>
      </c>
      <c r="L21" s="404">
        <v>150</v>
      </c>
      <c r="M21" s="403">
        <v>129</v>
      </c>
      <c r="N21" s="405">
        <v>20</v>
      </c>
      <c r="P21" s="95"/>
      <c r="Q21" s="95"/>
      <c r="R21" s="95"/>
      <c r="S21" s="95"/>
      <c r="T21" s="95"/>
      <c r="U21" s="95"/>
      <c r="V21" s="95"/>
      <c r="W21" s="95"/>
    </row>
    <row r="22" spans="1:23" s="94" customFormat="1" ht="24.95" customHeight="1" x14ac:dyDescent="0.4">
      <c r="A22" s="640" t="s">
        <v>200</v>
      </c>
      <c r="B22" s="641"/>
      <c r="C22" s="399">
        <v>1285</v>
      </c>
      <c r="D22" s="391">
        <v>1200</v>
      </c>
      <c r="E22" s="692">
        <v>465</v>
      </c>
      <c r="F22" s="693"/>
      <c r="G22" s="400">
        <v>735</v>
      </c>
      <c r="H22" s="393">
        <v>85</v>
      </c>
      <c r="I22" s="616">
        <v>272</v>
      </c>
      <c r="J22" s="694"/>
      <c r="K22" s="391">
        <v>253</v>
      </c>
      <c r="L22" s="392">
        <v>143</v>
      </c>
      <c r="M22" s="400">
        <v>110</v>
      </c>
      <c r="N22" s="401">
        <v>19</v>
      </c>
      <c r="P22" s="95"/>
      <c r="Q22" s="95"/>
      <c r="R22" s="95"/>
      <c r="S22" s="95"/>
      <c r="T22" s="95"/>
      <c r="U22" s="95"/>
      <c r="V22" s="95"/>
      <c r="W22" s="95"/>
    </row>
    <row r="23" spans="1:23" s="94" customFormat="1" ht="24.95" customHeight="1" x14ac:dyDescent="0.4">
      <c r="A23" s="640" t="s">
        <v>201</v>
      </c>
      <c r="B23" s="641"/>
      <c r="C23" s="384">
        <v>1343</v>
      </c>
      <c r="D23" s="375">
        <v>1241</v>
      </c>
      <c r="E23" s="696">
        <v>490</v>
      </c>
      <c r="F23" s="670"/>
      <c r="G23" s="397">
        <v>751</v>
      </c>
      <c r="H23" s="376">
        <v>102</v>
      </c>
      <c r="I23" s="630">
        <v>320</v>
      </c>
      <c r="J23" s="631"/>
      <c r="K23" s="375">
        <v>303</v>
      </c>
      <c r="L23" s="370">
        <v>175</v>
      </c>
      <c r="M23" s="397">
        <v>128</v>
      </c>
      <c r="N23" s="398">
        <v>17</v>
      </c>
      <c r="P23" s="95"/>
      <c r="Q23" s="95"/>
      <c r="R23" s="95"/>
      <c r="S23" s="95"/>
      <c r="T23" s="95"/>
      <c r="U23" s="95"/>
      <c r="V23" s="95"/>
      <c r="W23" s="95"/>
    </row>
    <row r="24" spans="1:23" s="94" customFormat="1" ht="24.95" customHeight="1" x14ac:dyDescent="0.4">
      <c r="A24" s="640" t="s">
        <v>202</v>
      </c>
      <c r="B24" s="641"/>
      <c r="C24" s="399">
        <v>1273</v>
      </c>
      <c r="D24" s="391">
        <v>1182</v>
      </c>
      <c r="E24" s="692">
        <v>480</v>
      </c>
      <c r="F24" s="693"/>
      <c r="G24" s="400">
        <v>702</v>
      </c>
      <c r="H24" s="393">
        <v>91</v>
      </c>
      <c r="I24" s="616">
        <v>270</v>
      </c>
      <c r="J24" s="694"/>
      <c r="K24" s="391">
        <v>251</v>
      </c>
      <c r="L24" s="392">
        <v>149</v>
      </c>
      <c r="M24" s="400">
        <v>102</v>
      </c>
      <c r="N24" s="401">
        <v>19</v>
      </c>
      <c r="P24" s="95"/>
      <c r="Q24" s="95"/>
      <c r="R24" s="95"/>
      <c r="S24" s="95"/>
      <c r="T24" s="95"/>
      <c r="U24" s="95"/>
      <c r="V24" s="95"/>
      <c r="W24" s="95"/>
    </row>
    <row r="25" spans="1:23" s="94" customFormat="1" ht="24.95" customHeight="1" x14ac:dyDescent="0.4">
      <c r="A25" s="640" t="s">
        <v>203</v>
      </c>
      <c r="B25" s="641"/>
      <c r="C25" s="386">
        <v>1323</v>
      </c>
      <c r="D25" s="406">
        <v>1213</v>
      </c>
      <c r="E25" s="686">
        <v>446</v>
      </c>
      <c r="F25" s="662"/>
      <c r="G25" s="407">
        <v>767</v>
      </c>
      <c r="H25" s="388">
        <v>110</v>
      </c>
      <c r="I25" s="606">
        <v>292</v>
      </c>
      <c r="J25" s="698"/>
      <c r="K25" s="406">
        <v>271</v>
      </c>
      <c r="L25" s="387">
        <v>171</v>
      </c>
      <c r="M25" s="407">
        <v>100</v>
      </c>
      <c r="N25" s="408">
        <v>21</v>
      </c>
      <c r="P25" s="95"/>
      <c r="Q25" s="95"/>
      <c r="R25" s="95"/>
      <c r="S25" s="95"/>
      <c r="T25" s="95"/>
      <c r="U25" s="95"/>
      <c r="V25" s="95"/>
      <c r="W25" s="95"/>
    </row>
    <row r="26" spans="1:23" s="94" customFormat="1" ht="24.95" customHeight="1" thickBot="1" x14ac:dyDescent="0.45">
      <c r="A26" s="638" t="s">
        <v>204</v>
      </c>
      <c r="B26" s="639"/>
      <c r="C26" s="409">
        <v>1194</v>
      </c>
      <c r="D26" s="410">
        <f>E26+G26</f>
        <v>1105</v>
      </c>
      <c r="E26" s="699">
        <v>415</v>
      </c>
      <c r="F26" s="700"/>
      <c r="G26" s="411">
        <v>690</v>
      </c>
      <c r="H26" s="412">
        <v>89</v>
      </c>
      <c r="I26" s="701">
        <v>267</v>
      </c>
      <c r="J26" s="702"/>
      <c r="K26" s="410">
        <f>L26+M26</f>
        <v>257</v>
      </c>
      <c r="L26" s="413">
        <v>140</v>
      </c>
      <c r="M26" s="411">
        <v>117</v>
      </c>
      <c r="N26" s="414">
        <v>10</v>
      </c>
      <c r="P26" s="95"/>
      <c r="Q26" s="95"/>
      <c r="R26" s="95"/>
      <c r="S26" s="95"/>
      <c r="T26" s="95"/>
      <c r="U26" s="95"/>
      <c r="V26" s="95"/>
      <c r="W26" s="95"/>
    </row>
    <row r="27" spans="1:23" s="94" customFormat="1" ht="20.25" customHeight="1" x14ac:dyDescent="0.4">
      <c r="A27" s="94" t="s">
        <v>102</v>
      </c>
      <c r="P27" s="95"/>
      <c r="Q27" s="95"/>
      <c r="R27" s="95"/>
      <c r="S27" s="95"/>
      <c r="T27" s="95"/>
      <c r="U27" s="95"/>
      <c r="V27" s="95"/>
      <c r="W27" s="95"/>
    </row>
  </sheetData>
  <customSheetViews>
    <customSheetView guid="{FD0C8063-84C2-47BD-BCF0-347B4E9BAA78}" showPageBreaks="1" fitToPage="1" printArea="1" view="pageBreakPreview" topLeftCell="A16">
      <selection activeCell="A27" sqref="A27:XFD27"/>
      <pageMargins left="0.78740157480314965" right="0.78740157480314965" top="0.78740157480314965" bottom="0.78740157480314965" header="0" footer="0"/>
      <printOptions horizontalCentered="1"/>
      <pageSetup paperSize="9" scale="98" firstPageNumber="10" pageOrder="overThenDown" orientation="portrait" useFirstPageNumber="1" r:id="rId1"/>
      <headerFooter alignWithMargins="0"/>
    </customSheetView>
    <customSheetView guid="{226669A5-F6E1-44FD-BBD0-CACBA301C00C}" showPageBreaks="1" fitToPage="1" printArea="1" view="pageBreakPreview">
      <pane ySplit="8" topLeftCell="A9" activePane="bottomLeft" state="frozen"/>
      <selection pane="bottomLeft" activeCell="R27" sqref="R27"/>
      <pageMargins left="0.78740157480314965" right="0.78740157480314965" top="0.78740157480314965" bottom="0.78740157480314965" header="0" footer="0"/>
      <printOptions horizontalCentered="1"/>
      <pageSetup paperSize="9" firstPageNumber="10" pageOrder="overThenDown" orientation="portrait" useFirstPageNumber="1" r:id="rId2"/>
      <headerFooter alignWithMargins="0"/>
    </customSheetView>
    <customSheetView guid="{0D71B291-6F77-4956-9E1E-0A73951AFC37}" showPageBreaks="1" fitToPage="1" printArea="1" view="pageBreakPreview">
      <pane ySplit="8" topLeftCell="A24" activePane="bottomLeft" state="frozen"/>
      <selection pane="bottomLeft" activeCell="R27" sqref="R27"/>
      <pageMargins left="0.78740157480314965" right="0.78740157480314965" top="0.78740157480314965" bottom="0.78740157480314965" header="0" footer="0"/>
      <printOptions horizontalCentered="1"/>
      <pageSetup paperSize="9" scale="99" firstPageNumber="10" pageOrder="overThenDown" orientation="portrait" useFirstPageNumber="1" r:id="rId3"/>
      <headerFooter alignWithMargins="0"/>
    </customSheetView>
  </customSheetViews>
  <mergeCells count="66">
    <mergeCell ref="E25:F25"/>
    <mergeCell ref="I25:J25"/>
    <mergeCell ref="E26:F26"/>
    <mergeCell ref="I26:J26"/>
    <mergeCell ref="E22:F22"/>
    <mergeCell ref="I22:J22"/>
    <mergeCell ref="E23:F23"/>
    <mergeCell ref="I23:J23"/>
    <mergeCell ref="E24:F24"/>
    <mergeCell ref="I24:J24"/>
    <mergeCell ref="E19:F19"/>
    <mergeCell ref="I19:J19"/>
    <mergeCell ref="E20:F20"/>
    <mergeCell ref="I20:J20"/>
    <mergeCell ref="E21:F21"/>
    <mergeCell ref="I21:J21"/>
    <mergeCell ref="E16:F16"/>
    <mergeCell ref="I16:J16"/>
    <mergeCell ref="E17:F17"/>
    <mergeCell ref="I17:J17"/>
    <mergeCell ref="E18:F18"/>
    <mergeCell ref="I18:J18"/>
    <mergeCell ref="E13:F13"/>
    <mergeCell ref="I13:J13"/>
    <mergeCell ref="E14:F14"/>
    <mergeCell ref="I14:J14"/>
    <mergeCell ref="E15:F15"/>
    <mergeCell ref="I15:J15"/>
    <mergeCell ref="E10:F10"/>
    <mergeCell ref="I10:J10"/>
    <mergeCell ref="E11:F11"/>
    <mergeCell ref="I11:J11"/>
    <mergeCell ref="E12:F12"/>
    <mergeCell ref="I12:J12"/>
    <mergeCell ref="E9:F9"/>
    <mergeCell ref="I9:J9"/>
    <mergeCell ref="A4:B4"/>
    <mergeCell ref="D4:D6"/>
    <mergeCell ref="E4:F6"/>
    <mergeCell ref="G4:G6"/>
    <mergeCell ref="E7:F7"/>
    <mergeCell ref="I7:J7"/>
    <mergeCell ref="E8:F8"/>
    <mergeCell ref="I8:J8"/>
    <mergeCell ref="C2:C6"/>
    <mergeCell ref="D2:H2"/>
    <mergeCell ref="I2:J6"/>
    <mergeCell ref="K2:N2"/>
    <mergeCell ref="D3:G3"/>
    <mergeCell ref="H3:H6"/>
    <mergeCell ref="K3:M3"/>
    <mergeCell ref="N3:N6"/>
    <mergeCell ref="M4:M6"/>
    <mergeCell ref="K4:K6"/>
    <mergeCell ref="L4:L6"/>
    <mergeCell ref="A16:B16"/>
    <mergeCell ref="A17:B17"/>
    <mergeCell ref="A18:B18"/>
    <mergeCell ref="A19:B19"/>
    <mergeCell ref="A20:B20"/>
    <mergeCell ref="A26:B26"/>
    <mergeCell ref="A21:B21"/>
    <mergeCell ref="A22:B22"/>
    <mergeCell ref="A23:B23"/>
    <mergeCell ref="A24:B24"/>
    <mergeCell ref="A25:B25"/>
  </mergeCells>
  <phoneticPr fontId="3"/>
  <printOptions horizontalCentered="1" gridLinesSet="0"/>
  <pageMargins left="0.78740157480314965" right="0.78740157480314965" top="0.78740157480314965" bottom="0.78740157480314965" header="0" footer="0"/>
  <pageSetup paperSize="9" scale="98" firstPageNumber="10" pageOrder="overThenDown" orientation="portrait" useFirstPageNumber="1" r:id="rId4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6"/>
  <sheetViews>
    <sheetView view="pageBreakPreview" zoomScaleNormal="100" zoomScaleSheetLayoutView="100" workbookViewId="0"/>
  </sheetViews>
  <sheetFormatPr defaultColWidth="10.375" defaultRowHeight="15.95" customHeight="1" x14ac:dyDescent="0.15"/>
  <cols>
    <col min="1" max="1" width="10" style="5" customWidth="1"/>
    <col min="2" max="2" width="10.125" style="5" customWidth="1"/>
    <col min="3" max="8" width="8.625" style="5" customWidth="1"/>
    <col min="9" max="10" width="8" style="5" customWidth="1"/>
    <col min="11" max="11" width="8.5" style="5" customWidth="1"/>
    <col min="12" max="13" width="5.875" style="5" customWidth="1"/>
    <col min="14" max="256" width="10.375" style="5"/>
    <col min="257" max="257" width="10" style="5" customWidth="1"/>
    <col min="258" max="258" width="10.125" style="5" customWidth="1"/>
    <col min="259" max="264" width="8.625" style="5" customWidth="1"/>
    <col min="265" max="266" width="8" style="5" customWidth="1"/>
    <col min="267" max="267" width="8.5" style="5" customWidth="1"/>
    <col min="268" max="269" width="5.875" style="5" customWidth="1"/>
    <col min="270" max="512" width="10.375" style="5"/>
    <col min="513" max="513" width="10" style="5" customWidth="1"/>
    <col min="514" max="514" width="10.125" style="5" customWidth="1"/>
    <col min="515" max="520" width="8.625" style="5" customWidth="1"/>
    <col min="521" max="522" width="8" style="5" customWidth="1"/>
    <col min="523" max="523" width="8.5" style="5" customWidth="1"/>
    <col min="524" max="525" width="5.875" style="5" customWidth="1"/>
    <col min="526" max="768" width="10.375" style="5"/>
    <col min="769" max="769" width="10" style="5" customWidth="1"/>
    <col min="770" max="770" width="10.125" style="5" customWidth="1"/>
    <col min="771" max="776" width="8.625" style="5" customWidth="1"/>
    <col min="777" max="778" width="8" style="5" customWidth="1"/>
    <col min="779" max="779" width="8.5" style="5" customWidth="1"/>
    <col min="780" max="781" width="5.875" style="5" customWidth="1"/>
    <col min="782" max="1024" width="10.375" style="5"/>
    <col min="1025" max="1025" width="10" style="5" customWidth="1"/>
    <col min="1026" max="1026" width="10.125" style="5" customWidth="1"/>
    <col min="1027" max="1032" width="8.625" style="5" customWidth="1"/>
    <col min="1033" max="1034" width="8" style="5" customWidth="1"/>
    <col min="1035" max="1035" width="8.5" style="5" customWidth="1"/>
    <col min="1036" max="1037" width="5.875" style="5" customWidth="1"/>
    <col min="1038" max="1280" width="10.375" style="5"/>
    <col min="1281" max="1281" width="10" style="5" customWidth="1"/>
    <col min="1282" max="1282" width="10.125" style="5" customWidth="1"/>
    <col min="1283" max="1288" width="8.625" style="5" customWidth="1"/>
    <col min="1289" max="1290" width="8" style="5" customWidth="1"/>
    <col min="1291" max="1291" width="8.5" style="5" customWidth="1"/>
    <col min="1292" max="1293" width="5.875" style="5" customWidth="1"/>
    <col min="1294" max="1536" width="10.375" style="5"/>
    <col min="1537" max="1537" width="10" style="5" customWidth="1"/>
    <col min="1538" max="1538" width="10.125" style="5" customWidth="1"/>
    <col min="1539" max="1544" width="8.625" style="5" customWidth="1"/>
    <col min="1545" max="1546" width="8" style="5" customWidth="1"/>
    <col min="1547" max="1547" width="8.5" style="5" customWidth="1"/>
    <col min="1548" max="1549" width="5.875" style="5" customWidth="1"/>
    <col min="1550" max="1792" width="10.375" style="5"/>
    <col min="1793" max="1793" width="10" style="5" customWidth="1"/>
    <col min="1794" max="1794" width="10.125" style="5" customWidth="1"/>
    <col min="1795" max="1800" width="8.625" style="5" customWidth="1"/>
    <col min="1801" max="1802" width="8" style="5" customWidth="1"/>
    <col min="1803" max="1803" width="8.5" style="5" customWidth="1"/>
    <col min="1804" max="1805" width="5.875" style="5" customWidth="1"/>
    <col min="1806" max="2048" width="10.375" style="5"/>
    <col min="2049" max="2049" width="10" style="5" customWidth="1"/>
    <col min="2050" max="2050" width="10.125" style="5" customWidth="1"/>
    <col min="2051" max="2056" width="8.625" style="5" customWidth="1"/>
    <col min="2057" max="2058" width="8" style="5" customWidth="1"/>
    <col min="2059" max="2059" width="8.5" style="5" customWidth="1"/>
    <col min="2060" max="2061" width="5.875" style="5" customWidth="1"/>
    <col min="2062" max="2304" width="10.375" style="5"/>
    <col min="2305" max="2305" width="10" style="5" customWidth="1"/>
    <col min="2306" max="2306" width="10.125" style="5" customWidth="1"/>
    <col min="2307" max="2312" width="8.625" style="5" customWidth="1"/>
    <col min="2313" max="2314" width="8" style="5" customWidth="1"/>
    <col min="2315" max="2315" width="8.5" style="5" customWidth="1"/>
    <col min="2316" max="2317" width="5.875" style="5" customWidth="1"/>
    <col min="2318" max="2560" width="10.375" style="5"/>
    <col min="2561" max="2561" width="10" style="5" customWidth="1"/>
    <col min="2562" max="2562" width="10.125" style="5" customWidth="1"/>
    <col min="2563" max="2568" width="8.625" style="5" customWidth="1"/>
    <col min="2569" max="2570" width="8" style="5" customWidth="1"/>
    <col min="2571" max="2571" width="8.5" style="5" customWidth="1"/>
    <col min="2572" max="2573" width="5.875" style="5" customWidth="1"/>
    <col min="2574" max="2816" width="10.375" style="5"/>
    <col min="2817" max="2817" width="10" style="5" customWidth="1"/>
    <col min="2818" max="2818" width="10.125" style="5" customWidth="1"/>
    <col min="2819" max="2824" width="8.625" style="5" customWidth="1"/>
    <col min="2825" max="2826" width="8" style="5" customWidth="1"/>
    <col min="2827" max="2827" width="8.5" style="5" customWidth="1"/>
    <col min="2828" max="2829" width="5.875" style="5" customWidth="1"/>
    <col min="2830" max="3072" width="10.375" style="5"/>
    <col min="3073" max="3073" width="10" style="5" customWidth="1"/>
    <col min="3074" max="3074" width="10.125" style="5" customWidth="1"/>
    <col min="3075" max="3080" width="8.625" style="5" customWidth="1"/>
    <col min="3081" max="3082" width="8" style="5" customWidth="1"/>
    <col min="3083" max="3083" width="8.5" style="5" customWidth="1"/>
    <col min="3084" max="3085" width="5.875" style="5" customWidth="1"/>
    <col min="3086" max="3328" width="10.375" style="5"/>
    <col min="3329" max="3329" width="10" style="5" customWidth="1"/>
    <col min="3330" max="3330" width="10.125" style="5" customWidth="1"/>
    <col min="3331" max="3336" width="8.625" style="5" customWidth="1"/>
    <col min="3337" max="3338" width="8" style="5" customWidth="1"/>
    <col min="3339" max="3339" width="8.5" style="5" customWidth="1"/>
    <col min="3340" max="3341" width="5.875" style="5" customWidth="1"/>
    <col min="3342" max="3584" width="10.375" style="5"/>
    <col min="3585" max="3585" width="10" style="5" customWidth="1"/>
    <col min="3586" max="3586" width="10.125" style="5" customWidth="1"/>
    <col min="3587" max="3592" width="8.625" style="5" customWidth="1"/>
    <col min="3593" max="3594" width="8" style="5" customWidth="1"/>
    <col min="3595" max="3595" width="8.5" style="5" customWidth="1"/>
    <col min="3596" max="3597" width="5.875" style="5" customWidth="1"/>
    <col min="3598" max="3840" width="10.375" style="5"/>
    <col min="3841" max="3841" width="10" style="5" customWidth="1"/>
    <col min="3842" max="3842" width="10.125" style="5" customWidth="1"/>
    <col min="3843" max="3848" width="8.625" style="5" customWidth="1"/>
    <col min="3849" max="3850" width="8" style="5" customWidth="1"/>
    <col min="3851" max="3851" width="8.5" style="5" customWidth="1"/>
    <col min="3852" max="3853" width="5.875" style="5" customWidth="1"/>
    <col min="3854" max="4096" width="10.375" style="5"/>
    <col min="4097" max="4097" width="10" style="5" customWidth="1"/>
    <col min="4098" max="4098" width="10.125" style="5" customWidth="1"/>
    <col min="4099" max="4104" width="8.625" style="5" customWidth="1"/>
    <col min="4105" max="4106" width="8" style="5" customWidth="1"/>
    <col min="4107" max="4107" width="8.5" style="5" customWidth="1"/>
    <col min="4108" max="4109" width="5.875" style="5" customWidth="1"/>
    <col min="4110" max="4352" width="10.375" style="5"/>
    <col min="4353" max="4353" width="10" style="5" customWidth="1"/>
    <col min="4354" max="4354" width="10.125" style="5" customWidth="1"/>
    <col min="4355" max="4360" width="8.625" style="5" customWidth="1"/>
    <col min="4361" max="4362" width="8" style="5" customWidth="1"/>
    <col min="4363" max="4363" width="8.5" style="5" customWidth="1"/>
    <col min="4364" max="4365" width="5.875" style="5" customWidth="1"/>
    <col min="4366" max="4608" width="10.375" style="5"/>
    <col min="4609" max="4609" width="10" style="5" customWidth="1"/>
    <col min="4610" max="4610" width="10.125" style="5" customWidth="1"/>
    <col min="4611" max="4616" width="8.625" style="5" customWidth="1"/>
    <col min="4617" max="4618" width="8" style="5" customWidth="1"/>
    <col min="4619" max="4619" width="8.5" style="5" customWidth="1"/>
    <col min="4620" max="4621" width="5.875" style="5" customWidth="1"/>
    <col min="4622" max="4864" width="10.375" style="5"/>
    <col min="4865" max="4865" width="10" style="5" customWidth="1"/>
    <col min="4866" max="4866" width="10.125" style="5" customWidth="1"/>
    <col min="4867" max="4872" width="8.625" style="5" customWidth="1"/>
    <col min="4873" max="4874" width="8" style="5" customWidth="1"/>
    <col min="4875" max="4875" width="8.5" style="5" customWidth="1"/>
    <col min="4876" max="4877" width="5.875" style="5" customWidth="1"/>
    <col min="4878" max="5120" width="10.375" style="5"/>
    <col min="5121" max="5121" width="10" style="5" customWidth="1"/>
    <col min="5122" max="5122" width="10.125" style="5" customWidth="1"/>
    <col min="5123" max="5128" width="8.625" style="5" customWidth="1"/>
    <col min="5129" max="5130" width="8" style="5" customWidth="1"/>
    <col min="5131" max="5131" width="8.5" style="5" customWidth="1"/>
    <col min="5132" max="5133" width="5.875" style="5" customWidth="1"/>
    <col min="5134" max="5376" width="10.375" style="5"/>
    <col min="5377" max="5377" width="10" style="5" customWidth="1"/>
    <col min="5378" max="5378" width="10.125" style="5" customWidth="1"/>
    <col min="5379" max="5384" width="8.625" style="5" customWidth="1"/>
    <col min="5385" max="5386" width="8" style="5" customWidth="1"/>
    <col min="5387" max="5387" width="8.5" style="5" customWidth="1"/>
    <col min="5388" max="5389" width="5.875" style="5" customWidth="1"/>
    <col min="5390" max="5632" width="10.375" style="5"/>
    <col min="5633" max="5633" width="10" style="5" customWidth="1"/>
    <col min="5634" max="5634" width="10.125" style="5" customWidth="1"/>
    <col min="5635" max="5640" width="8.625" style="5" customWidth="1"/>
    <col min="5641" max="5642" width="8" style="5" customWidth="1"/>
    <col min="5643" max="5643" width="8.5" style="5" customWidth="1"/>
    <col min="5644" max="5645" width="5.875" style="5" customWidth="1"/>
    <col min="5646" max="5888" width="10.375" style="5"/>
    <col min="5889" max="5889" width="10" style="5" customWidth="1"/>
    <col min="5890" max="5890" width="10.125" style="5" customWidth="1"/>
    <col min="5891" max="5896" width="8.625" style="5" customWidth="1"/>
    <col min="5897" max="5898" width="8" style="5" customWidth="1"/>
    <col min="5899" max="5899" width="8.5" style="5" customWidth="1"/>
    <col min="5900" max="5901" width="5.875" style="5" customWidth="1"/>
    <col min="5902" max="6144" width="10.375" style="5"/>
    <col min="6145" max="6145" width="10" style="5" customWidth="1"/>
    <col min="6146" max="6146" width="10.125" style="5" customWidth="1"/>
    <col min="6147" max="6152" width="8.625" style="5" customWidth="1"/>
    <col min="6153" max="6154" width="8" style="5" customWidth="1"/>
    <col min="6155" max="6155" width="8.5" style="5" customWidth="1"/>
    <col min="6156" max="6157" width="5.875" style="5" customWidth="1"/>
    <col min="6158" max="6400" width="10.375" style="5"/>
    <col min="6401" max="6401" width="10" style="5" customWidth="1"/>
    <col min="6402" max="6402" width="10.125" style="5" customWidth="1"/>
    <col min="6403" max="6408" width="8.625" style="5" customWidth="1"/>
    <col min="6409" max="6410" width="8" style="5" customWidth="1"/>
    <col min="6411" max="6411" width="8.5" style="5" customWidth="1"/>
    <col min="6412" max="6413" width="5.875" style="5" customWidth="1"/>
    <col min="6414" max="6656" width="10.375" style="5"/>
    <col min="6657" max="6657" width="10" style="5" customWidth="1"/>
    <col min="6658" max="6658" width="10.125" style="5" customWidth="1"/>
    <col min="6659" max="6664" width="8.625" style="5" customWidth="1"/>
    <col min="6665" max="6666" width="8" style="5" customWidth="1"/>
    <col min="6667" max="6667" width="8.5" style="5" customWidth="1"/>
    <col min="6668" max="6669" width="5.875" style="5" customWidth="1"/>
    <col min="6670" max="6912" width="10.375" style="5"/>
    <col min="6913" max="6913" width="10" style="5" customWidth="1"/>
    <col min="6914" max="6914" width="10.125" style="5" customWidth="1"/>
    <col min="6915" max="6920" width="8.625" style="5" customWidth="1"/>
    <col min="6921" max="6922" width="8" style="5" customWidth="1"/>
    <col min="6923" max="6923" width="8.5" style="5" customWidth="1"/>
    <col min="6924" max="6925" width="5.875" style="5" customWidth="1"/>
    <col min="6926" max="7168" width="10.375" style="5"/>
    <col min="7169" max="7169" width="10" style="5" customWidth="1"/>
    <col min="7170" max="7170" width="10.125" style="5" customWidth="1"/>
    <col min="7171" max="7176" width="8.625" style="5" customWidth="1"/>
    <col min="7177" max="7178" width="8" style="5" customWidth="1"/>
    <col min="7179" max="7179" width="8.5" style="5" customWidth="1"/>
    <col min="7180" max="7181" width="5.875" style="5" customWidth="1"/>
    <col min="7182" max="7424" width="10.375" style="5"/>
    <col min="7425" max="7425" width="10" style="5" customWidth="1"/>
    <col min="7426" max="7426" width="10.125" style="5" customWidth="1"/>
    <col min="7427" max="7432" width="8.625" style="5" customWidth="1"/>
    <col min="7433" max="7434" width="8" style="5" customWidth="1"/>
    <col min="7435" max="7435" width="8.5" style="5" customWidth="1"/>
    <col min="7436" max="7437" width="5.875" style="5" customWidth="1"/>
    <col min="7438" max="7680" width="10.375" style="5"/>
    <col min="7681" max="7681" width="10" style="5" customWidth="1"/>
    <col min="7682" max="7682" width="10.125" style="5" customWidth="1"/>
    <col min="7683" max="7688" width="8.625" style="5" customWidth="1"/>
    <col min="7689" max="7690" width="8" style="5" customWidth="1"/>
    <col min="7691" max="7691" width="8.5" style="5" customWidth="1"/>
    <col min="7692" max="7693" width="5.875" style="5" customWidth="1"/>
    <col min="7694" max="7936" width="10.375" style="5"/>
    <col min="7937" max="7937" width="10" style="5" customWidth="1"/>
    <col min="7938" max="7938" width="10.125" style="5" customWidth="1"/>
    <col min="7939" max="7944" width="8.625" style="5" customWidth="1"/>
    <col min="7945" max="7946" width="8" style="5" customWidth="1"/>
    <col min="7947" max="7947" width="8.5" style="5" customWidth="1"/>
    <col min="7948" max="7949" width="5.875" style="5" customWidth="1"/>
    <col min="7950" max="8192" width="10.375" style="5"/>
    <col min="8193" max="8193" width="10" style="5" customWidth="1"/>
    <col min="8194" max="8194" width="10.125" style="5" customWidth="1"/>
    <col min="8195" max="8200" width="8.625" style="5" customWidth="1"/>
    <col min="8201" max="8202" width="8" style="5" customWidth="1"/>
    <col min="8203" max="8203" width="8.5" style="5" customWidth="1"/>
    <col min="8204" max="8205" width="5.875" style="5" customWidth="1"/>
    <col min="8206" max="8448" width="10.375" style="5"/>
    <col min="8449" max="8449" width="10" style="5" customWidth="1"/>
    <col min="8450" max="8450" width="10.125" style="5" customWidth="1"/>
    <col min="8451" max="8456" width="8.625" style="5" customWidth="1"/>
    <col min="8457" max="8458" width="8" style="5" customWidth="1"/>
    <col min="8459" max="8459" width="8.5" style="5" customWidth="1"/>
    <col min="8460" max="8461" width="5.875" style="5" customWidth="1"/>
    <col min="8462" max="8704" width="10.375" style="5"/>
    <col min="8705" max="8705" width="10" style="5" customWidth="1"/>
    <col min="8706" max="8706" width="10.125" style="5" customWidth="1"/>
    <col min="8707" max="8712" width="8.625" style="5" customWidth="1"/>
    <col min="8713" max="8714" width="8" style="5" customWidth="1"/>
    <col min="8715" max="8715" width="8.5" style="5" customWidth="1"/>
    <col min="8716" max="8717" width="5.875" style="5" customWidth="1"/>
    <col min="8718" max="8960" width="10.375" style="5"/>
    <col min="8961" max="8961" width="10" style="5" customWidth="1"/>
    <col min="8962" max="8962" width="10.125" style="5" customWidth="1"/>
    <col min="8963" max="8968" width="8.625" style="5" customWidth="1"/>
    <col min="8969" max="8970" width="8" style="5" customWidth="1"/>
    <col min="8971" max="8971" width="8.5" style="5" customWidth="1"/>
    <col min="8972" max="8973" width="5.875" style="5" customWidth="1"/>
    <col min="8974" max="9216" width="10.375" style="5"/>
    <col min="9217" max="9217" width="10" style="5" customWidth="1"/>
    <col min="9218" max="9218" width="10.125" style="5" customWidth="1"/>
    <col min="9219" max="9224" width="8.625" style="5" customWidth="1"/>
    <col min="9225" max="9226" width="8" style="5" customWidth="1"/>
    <col min="9227" max="9227" width="8.5" style="5" customWidth="1"/>
    <col min="9228" max="9229" width="5.875" style="5" customWidth="1"/>
    <col min="9230" max="9472" width="10.375" style="5"/>
    <col min="9473" max="9473" width="10" style="5" customWidth="1"/>
    <col min="9474" max="9474" width="10.125" style="5" customWidth="1"/>
    <col min="9475" max="9480" width="8.625" style="5" customWidth="1"/>
    <col min="9481" max="9482" width="8" style="5" customWidth="1"/>
    <col min="9483" max="9483" width="8.5" style="5" customWidth="1"/>
    <col min="9484" max="9485" width="5.875" style="5" customWidth="1"/>
    <col min="9486" max="9728" width="10.375" style="5"/>
    <col min="9729" max="9729" width="10" style="5" customWidth="1"/>
    <col min="9730" max="9730" width="10.125" style="5" customWidth="1"/>
    <col min="9731" max="9736" width="8.625" style="5" customWidth="1"/>
    <col min="9737" max="9738" width="8" style="5" customWidth="1"/>
    <col min="9739" max="9739" width="8.5" style="5" customWidth="1"/>
    <col min="9740" max="9741" width="5.875" style="5" customWidth="1"/>
    <col min="9742" max="9984" width="10.375" style="5"/>
    <col min="9985" max="9985" width="10" style="5" customWidth="1"/>
    <col min="9986" max="9986" width="10.125" style="5" customWidth="1"/>
    <col min="9987" max="9992" width="8.625" style="5" customWidth="1"/>
    <col min="9993" max="9994" width="8" style="5" customWidth="1"/>
    <col min="9995" max="9995" width="8.5" style="5" customWidth="1"/>
    <col min="9996" max="9997" width="5.875" style="5" customWidth="1"/>
    <col min="9998" max="10240" width="10.375" style="5"/>
    <col min="10241" max="10241" width="10" style="5" customWidth="1"/>
    <col min="10242" max="10242" width="10.125" style="5" customWidth="1"/>
    <col min="10243" max="10248" width="8.625" style="5" customWidth="1"/>
    <col min="10249" max="10250" width="8" style="5" customWidth="1"/>
    <col min="10251" max="10251" width="8.5" style="5" customWidth="1"/>
    <col min="10252" max="10253" width="5.875" style="5" customWidth="1"/>
    <col min="10254" max="10496" width="10.375" style="5"/>
    <col min="10497" max="10497" width="10" style="5" customWidth="1"/>
    <col min="10498" max="10498" width="10.125" style="5" customWidth="1"/>
    <col min="10499" max="10504" width="8.625" style="5" customWidth="1"/>
    <col min="10505" max="10506" width="8" style="5" customWidth="1"/>
    <col min="10507" max="10507" width="8.5" style="5" customWidth="1"/>
    <col min="10508" max="10509" width="5.875" style="5" customWidth="1"/>
    <col min="10510" max="10752" width="10.375" style="5"/>
    <col min="10753" max="10753" width="10" style="5" customWidth="1"/>
    <col min="10754" max="10754" width="10.125" style="5" customWidth="1"/>
    <col min="10755" max="10760" width="8.625" style="5" customWidth="1"/>
    <col min="10761" max="10762" width="8" style="5" customWidth="1"/>
    <col min="10763" max="10763" width="8.5" style="5" customWidth="1"/>
    <col min="10764" max="10765" width="5.875" style="5" customWidth="1"/>
    <col min="10766" max="11008" width="10.375" style="5"/>
    <col min="11009" max="11009" width="10" style="5" customWidth="1"/>
    <col min="11010" max="11010" width="10.125" style="5" customWidth="1"/>
    <col min="11011" max="11016" width="8.625" style="5" customWidth="1"/>
    <col min="11017" max="11018" width="8" style="5" customWidth="1"/>
    <col min="11019" max="11019" width="8.5" style="5" customWidth="1"/>
    <col min="11020" max="11021" width="5.875" style="5" customWidth="1"/>
    <col min="11022" max="11264" width="10.375" style="5"/>
    <col min="11265" max="11265" width="10" style="5" customWidth="1"/>
    <col min="11266" max="11266" width="10.125" style="5" customWidth="1"/>
    <col min="11267" max="11272" width="8.625" style="5" customWidth="1"/>
    <col min="11273" max="11274" width="8" style="5" customWidth="1"/>
    <col min="11275" max="11275" width="8.5" style="5" customWidth="1"/>
    <col min="11276" max="11277" width="5.875" style="5" customWidth="1"/>
    <col min="11278" max="11520" width="10.375" style="5"/>
    <col min="11521" max="11521" width="10" style="5" customWidth="1"/>
    <col min="11522" max="11522" width="10.125" style="5" customWidth="1"/>
    <col min="11523" max="11528" width="8.625" style="5" customWidth="1"/>
    <col min="11529" max="11530" width="8" style="5" customWidth="1"/>
    <col min="11531" max="11531" width="8.5" style="5" customWidth="1"/>
    <col min="11532" max="11533" width="5.875" style="5" customWidth="1"/>
    <col min="11534" max="11776" width="10.375" style="5"/>
    <col min="11777" max="11777" width="10" style="5" customWidth="1"/>
    <col min="11778" max="11778" width="10.125" style="5" customWidth="1"/>
    <col min="11779" max="11784" width="8.625" style="5" customWidth="1"/>
    <col min="11785" max="11786" width="8" style="5" customWidth="1"/>
    <col min="11787" max="11787" width="8.5" style="5" customWidth="1"/>
    <col min="11788" max="11789" width="5.875" style="5" customWidth="1"/>
    <col min="11790" max="12032" width="10.375" style="5"/>
    <col min="12033" max="12033" width="10" style="5" customWidth="1"/>
    <col min="12034" max="12034" width="10.125" style="5" customWidth="1"/>
    <col min="12035" max="12040" width="8.625" style="5" customWidth="1"/>
    <col min="12041" max="12042" width="8" style="5" customWidth="1"/>
    <col min="12043" max="12043" width="8.5" style="5" customWidth="1"/>
    <col min="12044" max="12045" width="5.875" style="5" customWidth="1"/>
    <col min="12046" max="12288" width="10.375" style="5"/>
    <col min="12289" max="12289" width="10" style="5" customWidth="1"/>
    <col min="12290" max="12290" width="10.125" style="5" customWidth="1"/>
    <col min="12291" max="12296" width="8.625" style="5" customWidth="1"/>
    <col min="12297" max="12298" width="8" style="5" customWidth="1"/>
    <col min="12299" max="12299" width="8.5" style="5" customWidth="1"/>
    <col min="12300" max="12301" width="5.875" style="5" customWidth="1"/>
    <col min="12302" max="12544" width="10.375" style="5"/>
    <col min="12545" max="12545" width="10" style="5" customWidth="1"/>
    <col min="12546" max="12546" width="10.125" style="5" customWidth="1"/>
    <col min="12547" max="12552" width="8.625" style="5" customWidth="1"/>
    <col min="12553" max="12554" width="8" style="5" customWidth="1"/>
    <col min="12555" max="12555" width="8.5" style="5" customWidth="1"/>
    <col min="12556" max="12557" width="5.875" style="5" customWidth="1"/>
    <col min="12558" max="12800" width="10.375" style="5"/>
    <col min="12801" max="12801" width="10" style="5" customWidth="1"/>
    <col min="12802" max="12802" width="10.125" style="5" customWidth="1"/>
    <col min="12803" max="12808" width="8.625" style="5" customWidth="1"/>
    <col min="12809" max="12810" width="8" style="5" customWidth="1"/>
    <col min="12811" max="12811" width="8.5" style="5" customWidth="1"/>
    <col min="12812" max="12813" width="5.875" style="5" customWidth="1"/>
    <col min="12814" max="13056" width="10.375" style="5"/>
    <col min="13057" max="13057" width="10" style="5" customWidth="1"/>
    <col min="13058" max="13058" width="10.125" style="5" customWidth="1"/>
    <col min="13059" max="13064" width="8.625" style="5" customWidth="1"/>
    <col min="13065" max="13066" width="8" style="5" customWidth="1"/>
    <col min="13067" max="13067" width="8.5" style="5" customWidth="1"/>
    <col min="13068" max="13069" width="5.875" style="5" customWidth="1"/>
    <col min="13070" max="13312" width="10.375" style="5"/>
    <col min="13313" max="13313" width="10" style="5" customWidth="1"/>
    <col min="13314" max="13314" width="10.125" style="5" customWidth="1"/>
    <col min="13315" max="13320" width="8.625" style="5" customWidth="1"/>
    <col min="13321" max="13322" width="8" style="5" customWidth="1"/>
    <col min="13323" max="13323" width="8.5" style="5" customWidth="1"/>
    <col min="13324" max="13325" width="5.875" style="5" customWidth="1"/>
    <col min="13326" max="13568" width="10.375" style="5"/>
    <col min="13569" max="13569" width="10" style="5" customWidth="1"/>
    <col min="13570" max="13570" width="10.125" style="5" customWidth="1"/>
    <col min="13571" max="13576" width="8.625" style="5" customWidth="1"/>
    <col min="13577" max="13578" width="8" style="5" customWidth="1"/>
    <col min="13579" max="13579" width="8.5" style="5" customWidth="1"/>
    <col min="13580" max="13581" width="5.875" style="5" customWidth="1"/>
    <col min="13582" max="13824" width="10.375" style="5"/>
    <col min="13825" max="13825" width="10" style="5" customWidth="1"/>
    <col min="13826" max="13826" width="10.125" style="5" customWidth="1"/>
    <col min="13827" max="13832" width="8.625" style="5" customWidth="1"/>
    <col min="13833" max="13834" width="8" style="5" customWidth="1"/>
    <col min="13835" max="13835" width="8.5" style="5" customWidth="1"/>
    <col min="13836" max="13837" width="5.875" style="5" customWidth="1"/>
    <col min="13838" max="14080" width="10.375" style="5"/>
    <col min="14081" max="14081" width="10" style="5" customWidth="1"/>
    <col min="14082" max="14082" width="10.125" style="5" customWidth="1"/>
    <col min="14083" max="14088" width="8.625" style="5" customWidth="1"/>
    <col min="14089" max="14090" width="8" style="5" customWidth="1"/>
    <col min="14091" max="14091" width="8.5" style="5" customWidth="1"/>
    <col min="14092" max="14093" width="5.875" style="5" customWidth="1"/>
    <col min="14094" max="14336" width="10.375" style="5"/>
    <col min="14337" max="14337" width="10" style="5" customWidth="1"/>
    <col min="14338" max="14338" width="10.125" style="5" customWidth="1"/>
    <col min="14339" max="14344" width="8.625" style="5" customWidth="1"/>
    <col min="14345" max="14346" width="8" style="5" customWidth="1"/>
    <col min="14347" max="14347" width="8.5" style="5" customWidth="1"/>
    <col min="14348" max="14349" width="5.875" style="5" customWidth="1"/>
    <col min="14350" max="14592" width="10.375" style="5"/>
    <col min="14593" max="14593" width="10" style="5" customWidth="1"/>
    <col min="14594" max="14594" width="10.125" style="5" customWidth="1"/>
    <col min="14595" max="14600" width="8.625" style="5" customWidth="1"/>
    <col min="14601" max="14602" width="8" style="5" customWidth="1"/>
    <col min="14603" max="14603" width="8.5" style="5" customWidth="1"/>
    <col min="14604" max="14605" width="5.875" style="5" customWidth="1"/>
    <col min="14606" max="14848" width="10.375" style="5"/>
    <col min="14849" max="14849" width="10" style="5" customWidth="1"/>
    <col min="14850" max="14850" width="10.125" style="5" customWidth="1"/>
    <col min="14851" max="14856" width="8.625" style="5" customWidth="1"/>
    <col min="14857" max="14858" width="8" style="5" customWidth="1"/>
    <col min="14859" max="14859" width="8.5" style="5" customWidth="1"/>
    <col min="14860" max="14861" width="5.875" style="5" customWidth="1"/>
    <col min="14862" max="15104" width="10.375" style="5"/>
    <col min="15105" max="15105" width="10" style="5" customWidth="1"/>
    <col min="15106" max="15106" width="10.125" style="5" customWidth="1"/>
    <col min="15107" max="15112" width="8.625" style="5" customWidth="1"/>
    <col min="15113" max="15114" width="8" style="5" customWidth="1"/>
    <col min="15115" max="15115" width="8.5" style="5" customWidth="1"/>
    <col min="15116" max="15117" width="5.875" style="5" customWidth="1"/>
    <col min="15118" max="15360" width="10.375" style="5"/>
    <col min="15361" max="15361" width="10" style="5" customWidth="1"/>
    <col min="15362" max="15362" width="10.125" style="5" customWidth="1"/>
    <col min="15363" max="15368" width="8.625" style="5" customWidth="1"/>
    <col min="15369" max="15370" width="8" style="5" customWidth="1"/>
    <col min="15371" max="15371" width="8.5" style="5" customWidth="1"/>
    <col min="15372" max="15373" width="5.875" style="5" customWidth="1"/>
    <col min="15374" max="15616" width="10.375" style="5"/>
    <col min="15617" max="15617" width="10" style="5" customWidth="1"/>
    <col min="15618" max="15618" width="10.125" style="5" customWidth="1"/>
    <col min="15619" max="15624" width="8.625" style="5" customWidth="1"/>
    <col min="15625" max="15626" width="8" style="5" customWidth="1"/>
    <col min="15627" max="15627" width="8.5" style="5" customWidth="1"/>
    <col min="15628" max="15629" width="5.875" style="5" customWidth="1"/>
    <col min="15630" max="15872" width="10.375" style="5"/>
    <col min="15873" max="15873" width="10" style="5" customWidth="1"/>
    <col min="15874" max="15874" width="10.125" style="5" customWidth="1"/>
    <col min="15875" max="15880" width="8.625" style="5" customWidth="1"/>
    <col min="15881" max="15882" width="8" style="5" customWidth="1"/>
    <col min="15883" max="15883" width="8.5" style="5" customWidth="1"/>
    <col min="15884" max="15885" width="5.875" style="5" customWidth="1"/>
    <col min="15886" max="16128" width="10.375" style="5"/>
    <col min="16129" max="16129" width="10" style="5" customWidth="1"/>
    <col min="16130" max="16130" width="10.125" style="5" customWidth="1"/>
    <col min="16131" max="16136" width="8.625" style="5" customWidth="1"/>
    <col min="16137" max="16138" width="8" style="5" customWidth="1"/>
    <col min="16139" max="16139" width="8.5" style="5" customWidth="1"/>
    <col min="16140" max="16141" width="5.875" style="5" customWidth="1"/>
    <col min="16142" max="16384" width="10.375" style="5"/>
  </cols>
  <sheetData>
    <row r="1" spans="1:8" s="94" customFormat="1" ht="20.100000000000001" customHeight="1" thickBot="1" x14ac:dyDescent="0.45">
      <c r="A1" s="550" t="s">
        <v>103</v>
      </c>
      <c r="B1" s="551"/>
      <c r="C1" s="551"/>
      <c r="D1" s="551"/>
      <c r="E1" s="551"/>
      <c r="F1" s="551"/>
      <c r="G1" s="551"/>
      <c r="H1" s="554" t="s">
        <v>104</v>
      </c>
    </row>
    <row r="2" spans="1:8" ht="12.75" hidden="1" customHeight="1" thickBot="1" x14ac:dyDescent="0.2">
      <c r="A2" s="55"/>
      <c r="B2" s="55"/>
      <c r="C2" s="55"/>
      <c r="D2" s="55"/>
      <c r="E2" s="556"/>
      <c r="F2" s="55"/>
      <c r="G2" s="56"/>
      <c r="H2" s="55"/>
    </row>
    <row r="3" spans="1:8" s="57" customFormat="1" ht="14.25" customHeight="1" x14ac:dyDescent="0.4">
      <c r="A3" s="555" t="s">
        <v>105</v>
      </c>
      <c r="B3" s="84" t="s">
        <v>106</v>
      </c>
      <c r="C3" s="708" t="s">
        <v>107</v>
      </c>
      <c r="D3" s="709"/>
      <c r="E3" s="710"/>
      <c r="F3" s="711" t="s">
        <v>108</v>
      </c>
      <c r="G3" s="712"/>
      <c r="H3" s="712"/>
    </row>
    <row r="4" spans="1:8" s="57" customFormat="1" ht="14.25" customHeight="1" x14ac:dyDescent="0.4">
      <c r="A4" s="58" t="s">
        <v>109</v>
      </c>
      <c r="B4" s="69" t="s">
        <v>110</v>
      </c>
      <c r="C4" s="69" t="s">
        <v>111</v>
      </c>
      <c r="D4" s="59" t="s">
        <v>112</v>
      </c>
      <c r="E4" s="70" t="s">
        <v>110</v>
      </c>
      <c r="F4" s="60" t="s">
        <v>111</v>
      </c>
      <c r="G4" s="60" t="s">
        <v>112</v>
      </c>
      <c r="H4" s="61" t="s">
        <v>110</v>
      </c>
    </row>
    <row r="5" spans="1:8" s="57" customFormat="1" ht="14.25" customHeight="1" x14ac:dyDescent="0.4">
      <c r="A5" s="424">
        <v>0</v>
      </c>
      <c r="B5" s="425">
        <f>E5+H5</f>
        <v>951</v>
      </c>
      <c r="C5" s="425">
        <v>455</v>
      </c>
      <c r="D5" s="426">
        <v>452</v>
      </c>
      <c r="E5" s="427">
        <f t="shared" ref="E5:E46" si="0">C5+D5</f>
        <v>907</v>
      </c>
      <c r="F5" s="425">
        <v>22</v>
      </c>
      <c r="G5" s="426">
        <v>22</v>
      </c>
      <c r="H5" s="427">
        <f t="shared" ref="H5:H46" si="1">F5+G5</f>
        <v>44</v>
      </c>
    </row>
    <row r="6" spans="1:8" s="57" customFormat="1" ht="14.25" customHeight="1" x14ac:dyDescent="0.4">
      <c r="A6" s="58">
        <v>1</v>
      </c>
      <c r="B6" s="428">
        <f>E6+H6</f>
        <v>1011</v>
      </c>
      <c r="C6" s="428">
        <v>527</v>
      </c>
      <c r="D6" s="429">
        <v>447</v>
      </c>
      <c r="E6" s="430">
        <f t="shared" si="0"/>
        <v>974</v>
      </c>
      <c r="F6" s="428">
        <v>18</v>
      </c>
      <c r="G6" s="429">
        <v>19</v>
      </c>
      <c r="H6" s="430">
        <f t="shared" si="1"/>
        <v>37</v>
      </c>
    </row>
    <row r="7" spans="1:8" s="57" customFormat="1" ht="14.25" customHeight="1" x14ac:dyDescent="0.4">
      <c r="A7" s="58">
        <v>2</v>
      </c>
      <c r="B7" s="428">
        <f t="shared" ref="B7:B46" si="2">E7+H7</f>
        <v>1035</v>
      </c>
      <c r="C7" s="428">
        <v>510</v>
      </c>
      <c r="D7" s="429">
        <v>492</v>
      </c>
      <c r="E7" s="430">
        <f t="shared" si="0"/>
        <v>1002</v>
      </c>
      <c r="F7" s="428">
        <v>17</v>
      </c>
      <c r="G7" s="429">
        <v>16</v>
      </c>
      <c r="H7" s="430">
        <f t="shared" si="1"/>
        <v>33</v>
      </c>
    </row>
    <row r="8" spans="1:8" s="57" customFormat="1" ht="14.25" customHeight="1" x14ac:dyDescent="0.4">
      <c r="A8" s="58">
        <v>3</v>
      </c>
      <c r="B8" s="428">
        <f t="shared" si="2"/>
        <v>1037</v>
      </c>
      <c r="C8" s="428">
        <v>530</v>
      </c>
      <c r="D8" s="429">
        <v>463</v>
      </c>
      <c r="E8" s="430">
        <f t="shared" si="0"/>
        <v>993</v>
      </c>
      <c r="F8" s="428">
        <v>22</v>
      </c>
      <c r="G8" s="429">
        <v>22</v>
      </c>
      <c r="H8" s="430">
        <f t="shared" si="1"/>
        <v>44</v>
      </c>
    </row>
    <row r="9" spans="1:8" s="57" customFormat="1" ht="14.25" customHeight="1" x14ac:dyDescent="0.4">
      <c r="A9" s="431">
        <v>4</v>
      </c>
      <c r="B9" s="432">
        <f t="shared" si="2"/>
        <v>1126</v>
      </c>
      <c r="C9" s="432">
        <v>555</v>
      </c>
      <c r="D9" s="433">
        <v>538</v>
      </c>
      <c r="E9" s="434">
        <f t="shared" si="0"/>
        <v>1093</v>
      </c>
      <c r="F9" s="432">
        <v>17</v>
      </c>
      <c r="G9" s="433">
        <v>16</v>
      </c>
      <c r="H9" s="435">
        <f t="shared" si="1"/>
        <v>33</v>
      </c>
    </row>
    <row r="10" spans="1:8" s="57" customFormat="1" ht="14.25" customHeight="1" x14ac:dyDescent="0.4">
      <c r="A10" s="66" t="s">
        <v>113</v>
      </c>
      <c r="B10" s="436">
        <f t="shared" si="2"/>
        <v>5160</v>
      </c>
      <c r="C10" s="436">
        <f>SUM(C5:C9)</f>
        <v>2577</v>
      </c>
      <c r="D10" s="437">
        <f>SUM(D5:D9)</f>
        <v>2392</v>
      </c>
      <c r="E10" s="438">
        <f t="shared" si="0"/>
        <v>4969</v>
      </c>
      <c r="F10" s="436">
        <f>SUM(F5:F9)</f>
        <v>96</v>
      </c>
      <c r="G10" s="437">
        <f>SUM(G5:G9)</f>
        <v>95</v>
      </c>
      <c r="H10" s="438">
        <f t="shared" si="1"/>
        <v>191</v>
      </c>
    </row>
    <row r="11" spans="1:8" s="57" customFormat="1" ht="14.25" customHeight="1" x14ac:dyDescent="0.4">
      <c r="A11" s="70">
        <v>5</v>
      </c>
      <c r="B11" s="425">
        <f t="shared" si="2"/>
        <v>1131</v>
      </c>
      <c r="C11" s="425">
        <v>554</v>
      </c>
      <c r="D11" s="426">
        <v>530</v>
      </c>
      <c r="E11" s="427">
        <f t="shared" si="0"/>
        <v>1084</v>
      </c>
      <c r="F11" s="425">
        <v>26</v>
      </c>
      <c r="G11" s="426">
        <v>21</v>
      </c>
      <c r="H11" s="439">
        <f t="shared" si="1"/>
        <v>47</v>
      </c>
    </row>
    <row r="12" spans="1:8" s="57" customFormat="1" ht="14.25" customHeight="1" x14ac:dyDescent="0.4">
      <c r="A12" s="58">
        <v>6</v>
      </c>
      <c r="B12" s="428">
        <f t="shared" si="2"/>
        <v>1103</v>
      </c>
      <c r="C12" s="428">
        <v>533</v>
      </c>
      <c r="D12" s="429">
        <v>524</v>
      </c>
      <c r="E12" s="430">
        <f t="shared" si="0"/>
        <v>1057</v>
      </c>
      <c r="F12" s="428">
        <v>36</v>
      </c>
      <c r="G12" s="429">
        <v>10</v>
      </c>
      <c r="H12" s="439">
        <f t="shared" si="1"/>
        <v>46</v>
      </c>
    </row>
    <row r="13" spans="1:8" s="57" customFormat="1" ht="14.25" customHeight="1" x14ac:dyDescent="0.4">
      <c r="A13" s="58">
        <v>7</v>
      </c>
      <c r="B13" s="428">
        <f t="shared" si="2"/>
        <v>1116</v>
      </c>
      <c r="C13" s="428">
        <v>543</v>
      </c>
      <c r="D13" s="429">
        <v>540</v>
      </c>
      <c r="E13" s="430">
        <f t="shared" si="0"/>
        <v>1083</v>
      </c>
      <c r="F13" s="428">
        <v>17</v>
      </c>
      <c r="G13" s="429">
        <v>16</v>
      </c>
      <c r="H13" s="439">
        <f t="shared" si="1"/>
        <v>33</v>
      </c>
    </row>
    <row r="14" spans="1:8" s="57" customFormat="1" ht="14.25" customHeight="1" x14ac:dyDescent="0.4">
      <c r="A14" s="58">
        <v>8</v>
      </c>
      <c r="B14" s="428">
        <f t="shared" si="2"/>
        <v>1107</v>
      </c>
      <c r="C14" s="428">
        <v>540</v>
      </c>
      <c r="D14" s="429">
        <v>537</v>
      </c>
      <c r="E14" s="430">
        <f t="shared" si="0"/>
        <v>1077</v>
      </c>
      <c r="F14" s="428">
        <v>12</v>
      </c>
      <c r="G14" s="429">
        <v>18</v>
      </c>
      <c r="H14" s="439">
        <f t="shared" si="1"/>
        <v>30</v>
      </c>
    </row>
    <row r="15" spans="1:8" s="57" customFormat="1" ht="14.25" customHeight="1" x14ac:dyDescent="0.4">
      <c r="A15" s="431">
        <v>9</v>
      </c>
      <c r="B15" s="432">
        <f t="shared" si="2"/>
        <v>1157</v>
      </c>
      <c r="C15" s="432">
        <v>571</v>
      </c>
      <c r="D15" s="433">
        <v>554</v>
      </c>
      <c r="E15" s="434">
        <f t="shared" si="0"/>
        <v>1125</v>
      </c>
      <c r="F15" s="432">
        <v>17</v>
      </c>
      <c r="G15" s="433">
        <v>15</v>
      </c>
      <c r="H15" s="435">
        <f t="shared" si="1"/>
        <v>32</v>
      </c>
    </row>
    <row r="16" spans="1:8" s="57" customFormat="1" ht="14.25" customHeight="1" x14ac:dyDescent="0.4">
      <c r="A16" s="66" t="s">
        <v>114</v>
      </c>
      <c r="B16" s="436">
        <f t="shared" si="2"/>
        <v>5614</v>
      </c>
      <c r="C16" s="436">
        <f>SUM(C11:C15)</f>
        <v>2741</v>
      </c>
      <c r="D16" s="437">
        <f>SUM(D11:D15)</f>
        <v>2685</v>
      </c>
      <c r="E16" s="438">
        <f t="shared" si="0"/>
        <v>5426</v>
      </c>
      <c r="F16" s="436">
        <f>SUM(F11:F15)</f>
        <v>108</v>
      </c>
      <c r="G16" s="437">
        <f>SUM(G11:G15)</f>
        <v>80</v>
      </c>
      <c r="H16" s="438">
        <f t="shared" si="1"/>
        <v>188</v>
      </c>
    </row>
    <row r="17" spans="1:9" s="57" customFormat="1" ht="14.25" customHeight="1" x14ac:dyDescent="0.4">
      <c r="A17" s="70">
        <v>10</v>
      </c>
      <c r="B17" s="425">
        <f t="shared" si="2"/>
        <v>1146</v>
      </c>
      <c r="C17" s="425">
        <v>575</v>
      </c>
      <c r="D17" s="426">
        <v>542</v>
      </c>
      <c r="E17" s="427">
        <f t="shared" si="0"/>
        <v>1117</v>
      </c>
      <c r="F17" s="425">
        <v>16</v>
      </c>
      <c r="G17" s="426">
        <v>13</v>
      </c>
      <c r="H17" s="427">
        <f t="shared" si="1"/>
        <v>29</v>
      </c>
      <c r="I17" s="116"/>
    </row>
    <row r="18" spans="1:9" s="57" customFormat="1" ht="14.25" customHeight="1" x14ac:dyDescent="0.4">
      <c r="A18" s="58">
        <v>11</v>
      </c>
      <c r="B18" s="428">
        <f t="shared" si="2"/>
        <v>1094</v>
      </c>
      <c r="C18" s="428">
        <v>555</v>
      </c>
      <c r="D18" s="429">
        <v>507</v>
      </c>
      <c r="E18" s="430">
        <f t="shared" si="0"/>
        <v>1062</v>
      </c>
      <c r="F18" s="428">
        <v>20</v>
      </c>
      <c r="G18" s="429">
        <v>12</v>
      </c>
      <c r="H18" s="430">
        <f t="shared" si="1"/>
        <v>32</v>
      </c>
      <c r="I18" s="116"/>
    </row>
    <row r="19" spans="1:9" s="57" customFormat="1" ht="14.25" customHeight="1" x14ac:dyDescent="0.4">
      <c r="A19" s="58">
        <v>12</v>
      </c>
      <c r="B19" s="428">
        <f t="shared" si="2"/>
        <v>1067</v>
      </c>
      <c r="C19" s="428">
        <v>548</v>
      </c>
      <c r="D19" s="429">
        <v>492</v>
      </c>
      <c r="E19" s="430">
        <f t="shared" si="0"/>
        <v>1040</v>
      </c>
      <c r="F19" s="428">
        <v>16</v>
      </c>
      <c r="G19" s="429">
        <v>11</v>
      </c>
      <c r="H19" s="430">
        <f t="shared" si="1"/>
        <v>27</v>
      </c>
      <c r="I19" s="116"/>
    </row>
    <row r="20" spans="1:9" s="57" customFormat="1" ht="14.25" customHeight="1" x14ac:dyDescent="0.4">
      <c r="A20" s="58">
        <v>13</v>
      </c>
      <c r="B20" s="428">
        <f t="shared" si="2"/>
        <v>1081</v>
      </c>
      <c r="C20" s="428">
        <v>527</v>
      </c>
      <c r="D20" s="429">
        <v>520</v>
      </c>
      <c r="E20" s="430">
        <f t="shared" si="0"/>
        <v>1047</v>
      </c>
      <c r="F20" s="428">
        <v>10</v>
      </c>
      <c r="G20" s="429">
        <v>24</v>
      </c>
      <c r="H20" s="430">
        <f t="shared" si="1"/>
        <v>34</v>
      </c>
      <c r="I20" s="116"/>
    </row>
    <row r="21" spans="1:9" s="57" customFormat="1" ht="14.25" customHeight="1" x14ac:dyDescent="0.4">
      <c r="A21" s="431">
        <v>14</v>
      </c>
      <c r="B21" s="432">
        <f t="shared" si="2"/>
        <v>1181</v>
      </c>
      <c r="C21" s="432">
        <v>583</v>
      </c>
      <c r="D21" s="433">
        <v>558</v>
      </c>
      <c r="E21" s="434">
        <f t="shared" si="0"/>
        <v>1141</v>
      </c>
      <c r="F21" s="432">
        <v>19</v>
      </c>
      <c r="G21" s="433">
        <v>21</v>
      </c>
      <c r="H21" s="435">
        <f t="shared" si="1"/>
        <v>40</v>
      </c>
      <c r="I21" s="116"/>
    </row>
    <row r="22" spans="1:9" s="57" customFormat="1" ht="14.25" customHeight="1" x14ac:dyDescent="0.4">
      <c r="A22" s="66" t="s">
        <v>115</v>
      </c>
      <c r="B22" s="436">
        <f t="shared" si="2"/>
        <v>5569</v>
      </c>
      <c r="C22" s="436">
        <f>SUM(C17:C21)</f>
        <v>2788</v>
      </c>
      <c r="D22" s="437">
        <f>SUM(D17:D21)</f>
        <v>2619</v>
      </c>
      <c r="E22" s="438">
        <f t="shared" si="0"/>
        <v>5407</v>
      </c>
      <c r="F22" s="436">
        <f>SUM(F17:F21)</f>
        <v>81</v>
      </c>
      <c r="G22" s="437">
        <f>SUM(G17:G21)</f>
        <v>81</v>
      </c>
      <c r="H22" s="438">
        <f t="shared" si="1"/>
        <v>162</v>
      </c>
    </row>
    <row r="23" spans="1:9" s="57" customFormat="1" ht="14.25" customHeight="1" x14ac:dyDescent="0.4">
      <c r="A23" s="70">
        <v>15</v>
      </c>
      <c r="B23" s="425">
        <f t="shared" si="2"/>
        <v>1059</v>
      </c>
      <c r="C23" s="425">
        <v>552</v>
      </c>
      <c r="D23" s="426">
        <v>472</v>
      </c>
      <c r="E23" s="427">
        <f t="shared" si="0"/>
        <v>1024</v>
      </c>
      <c r="F23" s="425">
        <v>16</v>
      </c>
      <c r="G23" s="426">
        <v>19</v>
      </c>
      <c r="H23" s="427">
        <f t="shared" si="1"/>
        <v>35</v>
      </c>
    </row>
    <row r="24" spans="1:9" s="57" customFormat="1" ht="14.25" customHeight="1" x14ac:dyDescent="0.4">
      <c r="A24" s="58">
        <v>16</v>
      </c>
      <c r="B24" s="428">
        <f t="shared" si="2"/>
        <v>1133</v>
      </c>
      <c r="C24" s="428">
        <v>577</v>
      </c>
      <c r="D24" s="429">
        <v>532</v>
      </c>
      <c r="E24" s="430">
        <f t="shared" si="0"/>
        <v>1109</v>
      </c>
      <c r="F24" s="428">
        <v>14</v>
      </c>
      <c r="G24" s="429">
        <v>10</v>
      </c>
      <c r="H24" s="430">
        <f t="shared" si="1"/>
        <v>24</v>
      </c>
    </row>
    <row r="25" spans="1:9" s="57" customFormat="1" ht="14.25" customHeight="1" x14ac:dyDescent="0.4">
      <c r="A25" s="58">
        <v>17</v>
      </c>
      <c r="B25" s="428">
        <f t="shared" si="2"/>
        <v>1126</v>
      </c>
      <c r="C25" s="428">
        <v>555</v>
      </c>
      <c r="D25" s="429">
        <v>526</v>
      </c>
      <c r="E25" s="430">
        <f t="shared" si="0"/>
        <v>1081</v>
      </c>
      <c r="F25" s="428">
        <v>25</v>
      </c>
      <c r="G25" s="429">
        <v>20</v>
      </c>
      <c r="H25" s="430">
        <f t="shared" si="1"/>
        <v>45</v>
      </c>
    </row>
    <row r="26" spans="1:9" s="57" customFormat="1" ht="14.25" customHeight="1" x14ac:dyDescent="0.4">
      <c r="A26" s="58">
        <v>18</v>
      </c>
      <c r="B26" s="428">
        <f t="shared" si="2"/>
        <v>1044</v>
      </c>
      <c r="C26" s="428">
        <v>484</v>
      </c>
      <c r="D26" s="429">
        <v>520</v>
      </c>
      <c r="E26" s="430">
        <f t="shared" si="0"/>
        <v>1004</v>
      </c>
      <c r="F26" s="428">
        <v>28</v>
      </c>
      <c r="G26" s="429">
        <v>12</v>
      </c>
      <c r="H26" s="430">
        <f t="shared" si="1"/>
        <v>40</v>
      </c>
    </row>
    <row r="27" spans="1:9" s="57" customFormat="1" ht="14.25" customHeight="1" x14ac:dyDescent="0.4">
      <c r="A27" s="431">
        <v>19</v>
      </c>
      <c r="B27" s="432">
        <f t="shared" si="2"/>
        <v>1054</v>
      </c>
      <c r="C27" s="432">
        <v>485</v>
      </c>
      <c r="D27" s="433">
        <v>497</v>
      </c>
      <c r="E27" s="434">
        <f t="shared" si="0"/>
        <v>982</v>
      </c>
      <c r="F27" s="432">
        <v>34</v>
      </c>
      <c r="G27" s="433">
        <v>38</v>
      </c>
      <c r="H27" s="435">
        <f t="shared" si="1"/>
        <v>72</v>
      </c>
    </row>
    <row r="28" spans="1:9" s="57" customFormat="1" ht="14.25" customHeight="1" x14ac:dyDescent="0.4">
      <c r="A28" s="66" t="s">
        <v>116</v>
      </c>
      <c r="B28" s="436">
        <f t="shared" si="2"/>
        <v>5416</v>
      </c>
      <c r="C28" s="436">
        <f>SUM(C23:C27)</f>
        <v>2653</v>
      </c>
      <c r="D28" s="437">
        <f>SUM(D23:D27)</f>
        <v>2547</v>
      </c>
      <c r="E28" s="438">
        <f t="shared" si="0"/>
        <v>5200</v>
      </c>
      <c r="F28" s="436">
        <f>SUM(F23:F27)</f>
        <v>117</v>
      </c>
      <c r="G28" s="437">
        <f>SUM(G23:G27)</f>
        <v>99</v>
      </c>
      <c r="H28" s="438">
        <f t="shared" si="1"/>
        <v>216</v>
      </c>
    </row>
    <row r="29" spans="1:9" s="57" customFormat="1" ht="14.25" customHeight="1" x14ac:dyDescent="0.4">
      <c r="A29" s="70">
        <v>20</v>
      </c>
      <c r="B29" s="425">
        <f t="shared" si="2"/>
        <v>1021</v>
      </c>
      <c r="C29" s="425">
        <v>493</v>
      </c>
      <c r="D29" s="426">
        <v>447</v>
      </c>
      <c r="E29" s="427">
        <f t="shared" si="0"/>
        <v>940</v>
      </c>
      <c r="F29" s="425">
        <v>39</v>
      </c>
      <c r="G29" s="426">
        <v>42</v>
      </c>
      <c r="H29" s="427">
        <f t="shared" si="1"/>
        <v>81</v>
      </c>
    </row>
    <row r="30" spans="1:9" s="57" customFormat="1" ht="14.25" customHeight="1" x14ac:dyDescent="0.4">
      <c r="A30" s="58">
        <v>21</v>
      </c>
      <c r="B30" s="428">
        <f t="shared" si="2"/>
        <v>1081</v>
      </c>
      <c r="C30" s="428">
        <v>504</v>
      </c>
      <c r="D30" s="429">
        <v>494</v>
      </c>
      <c r="E30" s="430">
        <f t="shared" si="0"/>
        <v>998</v>
      </c>
      <c r="F30" s="428">
        <v>37</v>
      </c>
      <c r="G30" s="429">
        <v>46</v>
      </c>
      <c r="H30" s="430">
        <f t="shared" si="1"/>
        <v>83</v>
      </c>
    </row>
    <row r="31" spans="1:9" s="57" customFormat="1" ht="14.25" customHeight="1" x14ac:dyDescent="0.4">
      <c r="A31" s="58">
        <v>22</v>
      </c>
      <c r="B31" s="428">
        <f t="shared" si="2"/>
        <v>1047</v>
      </c>
      <c r="C31" s="428">
        <v>494</v>
      </c>
      <c r="D31" s="429">
        <v>451</v>
      </c>
      <c r="E31" s="430">
        <f t="shared" si="0"/>
        <v>945</v>
      </c>
      <c r="F31" s="428">
        <v>41</v>
      </c>
      <c r="G31" s="429">
        <v>61</v>
      </c>
      <c r="H31" s="430">
        <f t="shared" si="1"/>
        <v>102</v>
      </c>
    </row>
    <row r="32" spans="1:9" s="57" customFormat="1" ht="14.25" customHeight="1" x14ac:dyDescent="0.4">
      <c r="A32" s="58">
        <v>23</v>
      </c>
      <c r="B32" s="428">
        <f t="shared" si="2"/>
        <v>1085</v>
      </c>
      <c r="C32" s="428">
        <v>507</v>
      </c>
      <c r="D32" s="429">
        <v>484</v>
      </c>
      <c r="E32" s="430">
        <f t="shared" si="0"/>
        <v>991</v>
      </c>
      <c r="F32" s="428">
        <v>50</v>
      </c>
      <c r="G32" s="429">
        <v>44</v>
      </c>
      <c r="H32" s="430">
        <f t="shared" si="1"/>
        <v>94</v>
      </c>
    </row>
    <row r="33" spans="1:8" s="57" customFormat="1" ht="14.25" customHeight="1" x14ac:dyDescent="0.4">
      <c r="A33" s="431">
        <v>24</v>
      </c>
      <c r="B33" s="432">
        <f t="shared" si="2"/>
        <v>1101</v>
      </c>
      <c r="C33" s="432">
        <v>521</v>
      </c>
      <c r="D33" s="433">
        <v>479</v>
      </c>
      <c r="E33" s="434">
        <f t="shared" si="0"/>
        <v>1000</v>
      </c>
      <c r="F33" s="432">
        <v>44</v>
      </c>
      <c r="G33" s="433">
        <v>57</v>
      </c>
      <c r="H33" s="435">
        <f t="shared" si="1"/>
        <v>101</v>
      </c>
    </row>
    <row r="34" spans="1:8" s="57" customFormat="1" ht="14.25" customHeight="1" x14ac:dyDescent="0.4">
      <c r="A34" s="66" t="s">
        <v>117</v>
      </c>
      <c r="B34" s="436">
        <f t="shared" si="2"/>
        <v>5335</v>
      </c>
      <c r="C34" s="436">
        <f>SUM(C29:C33)</f>
        <v>2519</v>
      </c>
      <c r="D34" s="437">
        <f>SUM(D29:D33)</f>
        <v>2355</v>
      </c>
      <c r="E34" s="438">
        <f t="shared" si="0"/>
        <v>4874</v>
      </c>
      <c r="F34" s="436">
        <f>SUM(F29:F33)</f>
        <v>211</v>
      </c>
      <c r="G34" s="437">
        <f>SUM(G29:G33)</f>
        <v>250</v>
      </c>
      <c r="H34" s="438">
        <f t="shared" si="1"/>
        <v>461</v>
      </c>
    </row>
    <row r="35" spans="1:8" s="57" customFormat="1" ht="14.25" customHeight="1" x14ac:dyDescent="0.4">
      <c r="A35" s="70">
        <v>25</v>
      </c>
      <c r="B35" s="425">
        <f t="shared" si="2"/>
        <v>1121</v>
      </c>
      <c r="C35" s="425">
        <v>556</v>
      </c>
      <c r="D35" s="426">
        <v>479</v>
      </c>
      <c r="E35" s="427">
        <f t="shared" si="0"/>
        <v>1035</v>
      </c>
      <c r="F35" s="425">
        <v>45</v>
      </c>
      <c r="G35" s="426">
        <v>41</v>
      </c>
      <c r="H35" s="427">
        <f t="shared" si="1"/>
        <v>86</v>
      </c>
    </row>
    <row r="36" spans="1:8" s="57" customFormat="1" ht="14.25" customHeight="1" x14ac:dyDescent="0.4">
      <c r="A36" s="58">
        <v>26</v>
      </c>
      <c r="B36" s="428">
        <f t="shared" si="2"/>
        <v>1094</v>
      </c>
      <c r="C36" s="428">
        <v>533</v>
      </c>
      <c r="D36" s="429">
        <v>469</v>
      </c>
      <c r="E36" s="430">
        <f t="shared" si="0"/>
        <v>1002</v>
      </c>
      <c r="F36" s="428">
        <v>47</v>
      </c>
      <c r="G36" s="429">
        <v>45</v>
      </c>
      <c r="H36" s="430">
        <f t="shared" si="1"/>
        <v>92</v>
      </c>
    </row>
    <row r="37" spans="1:8" s="57" customFormat="1" ht="14.25" customHeight="1" x14ac:dyDescent="0.4">
      <c r="A37" s="58">
        <v>27</v>
      </c>
      <c r="B37" s="428">
        <f t="shared" si="2"/>
        <v>1163</v>
      </c>
      <c r="C37" s="428">
        <v>590</v>
      </c>
      <c r="D37" s="429">
        <v>481</v>
      </c>
      <c r="E37" s="430">
        <f t="shared" si="0"/>
        <v>1071</v>
      </c>
      <c r="F37" s="428">
        <v>45</v>
      </c>
      <c r="G37" s="429">
        <v>47</v>
      </c>
      <c r="H37" s="430">
        <f t="shared" si="1"/>
        <v>92</v>
      </c>
    </row>
    <row r="38" spans="1:8" s="57" customFormat="1" ht="14.25" customHeight="1" x14ac:dyDescent="0.4">
      <c r="A38" s="58">
        <v>28</v>
      </c>
      <c r="B38" s="428">
        <f t="shared" si="2"/>
        <v>1190</v>
      </c>
      <c r="C38" s="428">
        <v>571</v>
      </c>
      <c r="D38" s="429">
        <v>500</v>
      </c>
      <c r="E38" s="430">
        <f t="shared" si="0"/>
        <v>1071</v>
      </c>
      <c r="F38" s="428">
        <v>58</v>
      </c>
      <c r="G38" s="429">
        <v>61</v>
      </c>
      <c r="H38" s="430">
        <f t="shared" si="1"/>
        <v>119</v>
      </c>
    </row>
    <row r="39" spans="1:8" s="57" customFormat="1" ht="14.25" customHeight="1" x14ac:dyDescent="0.4">
      <c r="A39" s="431">
        <v>29</v>
      </c>
      <c r="B39" s="432">
        <f t="shared" si="2"/>
        <v>1268</v>
      </c>
      <c r="C39" s="432">
        <v>618</v>
      </c>
      <c r="D39" s="433">
        <v>567</v>
      </c>
      <c r="E39" s="434">
        <f t="shared" si="0"/>
        <v>1185</v>
      </c>
      <c r="F39" s="432">
        <v>44</v>
      </c>
      <c r="G39" s="433">
        <v>39</v>
      </c>
      <c r="H39" s="435">
        <f t="shared" si="1"/>
        <v>83</v>
      </c>
    </row>
    <row r="40" spans="1:8" s="57" customFormat="1" ht="14.25" customHeight="1" x14ac:dyDescent="0.4">
      <c r="A40" s="66" t="s">
        <v>118</v>
      </c>
      <c r="B40" s="436">
        <f t="shared" si="2"/>
        <v>5836</v>
      </c>
      <c r="C40" s="436">
        <f>SUM(C35:C39)</f>
        <v>2868</v>
      </c>
      <c r="D40" s="437">
        <f>SUM(D35:D39)</f>
        <v>2496</v>
      </c>
      <c r="E40" s="438">
        <f t="shared" si="0"/>
        <v>5364</v>
      </c>
      <c r="F40" s="436">
        <f>SUM(F35:F39)</f>
        <v>239</v>
      </c>
      <c r="G40" s="437">
        <f>SUM(G35:G39)</f>
        <v>233</v>
      </c>
      <c r="H40" s="438">
        <f t="shared" si="1"/>
        <v>472</v>
      </c>
    </row>
    <row r="41" spans="1:8" s="57" customFormat="1" ht="14.25" customHeight="1" x14ac:dyDescent="0.4">
      <c r="A41" s="70">
        <v>30</v>
      </c>
      <c r="B41" s="425">
        <f t="shared" si="2"/>
        <v>1369</v>
      </c>
      <c r="C41" s="425">
        <v>692</v>
      </c>
      <c r="D41" s="426">
        <v>595</v>
      </c>
      <c r="E41" s="427">
        <f t="shared" si="0"/>
        <v>1287</v>
      </c>
      <c r="F41" s="425">
        <v>46</v>
      </c>
      <c r="G41" s="426">
        <v>36</v>
      </c>
      <c r="H41" s="427">
        <f t="shared" si="1"/>
        <v>82</v>
      </c>
    </row>
    <row r="42" spans="1:8" s="57" customFormat="1" ht="14.25" customHeight="1" x14ac:dyDescent="0.4">
      <c r="A42" s="58">
        <v>31</v>
      </c>
      <c r="B42" s="428">
        <f t="shared" si="2"/>
        <v>1437</v>
      </c>
      <c r="C42" s="428">
        <v>744</v>
      </c>
      <c r="D42" s="429">
        <v>599</v>
      </c>
      <c r="E42" s="430">
        <f t="shared" si="0"/>
        <v>1343</v>
      </c>
      <c r="F42" s="428">
        <v>46</v>
      </c>
      <c r="G42" s="429">
        <v>48</v>
      </c>
      <c r="H42" s="430">
        <f t="shared" si="1"/>
        <v>94</v>
      </c>
    </row>
    <row r="43" spans="1:8" s="57" customFormat="1" ht="14.25" customHeight="1" x14ac:dyDescent="0.4">
      <c r="A43" s="58">
        <v>32</v>
      </c>
      <c r="B43" s="428">
        <f t="shared" si="2"/>
        <v>1458</v>
      </c>
      <c r="C43" s="428">
        <v>718</v>
      </c>
      <c r="D43" s="429">
        <v>646</v>
      </c>
      <c r="E43" s="430">
        <f t="shared" si="0"/>
        <v>1364</v>
      </c>
      <c r="F43" s="428">
        <v>51</v>
      </c>
      <c r="G43" s="429">
        <v>43</v>
      </c>
      <c r="H43" s="430">
        <f t="shared" si="1"/>
        <v>94</v>
      </c>
    </row>
    <row r="44" spans="1:8" s="57" customFormat="1" ht="14.25" customHeight="1" x14ac:dyDescent="0.4">
      <c r="A44" s="58">
        <v>33</v>
      </c>
      <c r="B44" s="428">
        <f t="shared" si="2"/>
        <v>1510</v>
      </c>
      <c r="C44" s="428">
        <v>767</v>
      </c>
      <c r="D44" s="429">
        <v>643</v>
      </c>
      <c r="E44" s="430">
        <f t="shared" si="0"/>
        <v>1410</v>
      </c>
      <c r="F44" s="428">
        <v>39</v>
      </c>
      <c r="G44" s="429">
        <v>61</v>
      </c>
      <c r="H44" s="430">
        <f t="shared" si="1"/>
        <v>100</v>
      </c>
    </row>
    <row r="45" spans="1:8" s="57" customFormat="1" ht="14.25" customHeight="1" x14ac:dyDescent="0.4">
      <c r="A45" s="431">
        <v>34</v>
      </c>
      <c r="B45" s="432">
        <f t="shared" si="2"/>
        <v>1515</v>
      </c>
      <c r="C45" s="432">
        <v>750</v>
      </c>
      <c r="D45" s="433">
        <v>679</v>
      </c>
      <c r="E45" s="434">
        <f t="shared" si="0"/>
        <v>1429</v>
      </c>
      <c r="F45" s="432">
        <v>39</v>
      </c>
      <c r="G45" s="433">
        <v>47</v>
      </c>
      <c r="H45" s="435">
        <f t="shared" si="1"/>
        <v>86</v>
      </c>
    </row>
    <row r="46" spans="1:8" s="57" customFormat="1" ht="14.25" customHeight="1" thickBot="1" x14ac:dyDescent="0.45">
      <c r="A46" s="440" t="s">
        <v>119</v>
      </c>
      <c r="B46" s="441">
        <f t="shared" si="2"/>
        <v>7289</v>
      </c>
      <c r="C46" s="441">
        <f>SUM(C41:C45)</f>
        <v>3671</v>
      </c>
      <c r="D46" s="442">
        <f>SUM(D41:D45)</f>
        <v>3162</v>
      </c>
      <c r="E46" s="443">
        <f t="shared" si="0"/>
        <v>6833</v>
      </c>
      <c r="F46" s="441">
        <f>SUM(F41:F45)</f>
        <v>221</v>
      </c>
      <c r="G46" s="442">
        <f>SUM(G41:G45)</f>
        <v>235</v>
      </c>
      <c r="H46" s="443">
        <f t="shared" si="1"/>
        <v>456</v>
      </c>
    </row>
    <row r="47" spans="1:8" s="57" customFormat="1" ht="14.25" customHeight="1" x14ac:dyDescent="0.4">
      <c r="A47" s="444"/>
      <c r="B47" s="444"/>
      <c r="C47" s="444"/>
      <c r="D47" s="444"/>
      <c r="E47" s="444"/>
      <c r="F47" s="444"/>
      <c r="G47" s="444"/>
      <c r="H47" s="444"/>
    </row>
    <row r="48" spans="1:8" s="57" customFormat="1" ht="14.25" hidden="1" customHeight="1" x14ac:dyDescent="0.4">
      <c r="A48" s="116"/>
      <c r="B48" s="116"/>
      <c r="C48" s="116"/>
      <c r="D48" s="116"/>
      <c r="E48" s="116"/>
      <c r="F48" s="116"/>
      <c r="G48" s="116"/>
      <c r="H48" s="116"/>
    </row>
    <row r="49" spans="1:9" s="57" customFormat="1" ht="20.100000000000001" customHeight="1" thickBot="1" x14ac:dyDescent="0.45">
      <c r="A49" s="445"/>
      <c r="B49" s="445"/>
      <c r="C49" s="445"/>
      <c r="D49" s="445"/>
      <c r="E49" s="445"/>
      <c r="F49" s="445"/>
      <c r="G49" s="445"/>
      <c r="H49" s="445"/>
    </row>
    <row r="50" spans="1:9" s="57" customFormat="1" ht="14.25" customHeight="1" x14ac:dyDescent="0.4">
      <c r="A50" s="62" t="s">
        <v>105</v>
      </c>
      <c r="B50" s="69" t="s">
        <v>106</v>
      </c>
      <c r="C50" s="705" t="s">
        <v>107</v>
      </c>
      <c r="D50" s="706"/>
      <c r="E50" s="707"/>
      <c r="F50" s="703" t="s">
        <v>120</v>
      </c>
      <c r="G50" s="704"/>
      <c r="H50" s="704"/>
    </row>
    <row r="51" spans="1:9" s="57" customFormat="1" ht="14.25" customHeight="1" x14ac:dyDescent="0.4">
      <c r="A51" s="63" t="s">
        <v>109</v>
      </c>
      <c r="B51" s="64" t="s">
        <v>110</v>
      </c>
      <c r="C51" s="64" t="s">
        <v>111</v>
      </c>
      <c r="D51" s="65" t="s">
        <v>112</v>
      </c>
      <c r="E51" s="66" t="s">
        <v>110</v>
      </c>
      <c r="F51" s="67" t="s">
        <v>111</v>
      </c>
      <c r="G51" s="67" t="s">
        <v>112</v>
      </c>
      <c r="H51" s="68" t="s">
        <v>110</v>
      </c>
      <c r="I51" s="116"/>
    </row>
    <row r="52" spans="1:9" s="57" customFormat="1" ht="14.25" customHeight="1" x14ac:dyDescent="0.4">
      <c r="A52" s="446">
        <v>35</v>
      </c>
      <c r="B52" s="425">
        <f t="shared" ref="B52:B93" si="3">E52+H52</f>
        <v>1478</v>
      </c>
      <c r="C52" s="425">
        <v>713</v>
      </c>
      <c r="D52" s="426">
        <v>659</v>
      </c>
      <c r="E52" s="427">
        <f t="shared" ref="E52:E93" si="4">C52+D52</f>
        <v>1372</v>
      </c>
      <c r="F52" s="425">
        <v>48</v>
      </c>
      <c r="G52" s="426">
        <v>58</v>
      </c>
      <c r="H52" s="427">
        <f t="shared" ref="H52:H93" si="5">F52+G52</f>
        <v>106</v>
      </c>
      <c r="I52" s="116"/>
    </row>
    <row r="53" spans="1:9" s="57" customFormat="1" ht="14.25" customHeight="1" x14ac:dyDescent="0.4">
      <c r="A53" s="447">
        <v>36</v>
      </c>
      <c r="B53" s="428">
        <f t="shared" si="3"/>
        <v>1582</v>
      </c>
      <c r="C53" s="428">
        <v>774</v>
      </c>
      <c r="D53" s="429">
        <v>712</v>
      </c>
      <c r="E53" s="430">
        <f t="shared" si="4"/>
        <v>1486</v>
      </c>
      <c r="F53" s="428">
        <v>40</v>
      </c>
      <c r="G53" s="429">
        <v>56</v>
      </c>
      <c r="H53" s="430">
        <f t="shared" si="5"/>
        <v>96</v>
      </c>
      <c r="I53" s="116"/>
    </row>
    <row r="54" spans="1:9" s="57" customFormat="1" ht="14.25" customHeight="1" x14ac:dyDescent="0.4">
      <c r="A54" s="447">
        <v>37</v>
      </c>
      <c r="B54" s="428">
        <f t="shared" si="3"/>
        <v>1496</v>
      </c>
      <c r="C54" s="428">
        <v>776</v>
      </c>
      <c r="D54" s="429">
        <v>632</v>
      </c>
      <c r="E54" s="430">
        <f t="shared" si="4"/>
        <v>1408</v>
      </c>
      <c r="F54" s="428">
        <v>36</v>
      </c>
      <c r="G54" s="429">
        <v>52</v>
      </c>
      <c r="H54" s="430">
        <f t="shared" si="5"/>
        <v>88</v>
      </c>
      <c r="I54" s="116"/>
    </row>
    <row r="55" spans="1:9" s="57" customFormat="1" ht="14.25" customHeight="1" x14ac:dyDescent="0.4">
      <c r="A55" s="447">
        <v>38</v>
      </c>
      <c r="B55" s="428">
        <f t="shared" si="3"/>
        <v>1658</v>
      </c>
      <c r="C55" s="428">
        <v>820</v>
      </c>
      <c r="D55" s="429">
        <v>738</v>
      </c>
      <c r="E55" s="430">
        <f t="shared" si="4"/>
        <v>1558</v>
      </c>
      <c r="F55" s="428">
        <v>45</v>
      </c>
      <c r="G55" s="429">
        <v>55</v>
      </c>
      <c r="H55" s="430">
        <f t="shared" si="5"/>
        <v>100</v>
      </c>
      <c r="I55" s="116"/>
    </row>
    <row r="56" spans="1:9" s="57" customFormat="1" ht="14.25" customHeight="1" x14ac:dyDescent="0.4">
      <c r="A56" s="448">
        <v>39</v>
      </c>
      <c r="B56" s="432">
        <f t="shared" si="3"/>
        <v>1589</v>
      </c>
      <c r="C56" s="432">
        <v>774</v>
      </c>
      <c r="D56" s="433">
        <v>740</v>
      </c>
      <c r="E56" s="434">
        <f t="shared" si="4"/>
        <v>1514</v>
      </c>
      <c r="F56" s="432">
        <v>26</v>
      </c>
      <c r="G56" s="433">
        <v>49</v>
      </c>
      <c r="H56" s="435">
        <f t="shared" si="5"/>
        <v>75</v>
      </c>
      <c r="I56" s="116"/>
    </row>
    <row r="57" spans="1:9" s="57" customFormat="1" ht="14.25" customHeight="1" x14ac:dyDescent="0.4">
      <c r="A57" s="449" t="s">
        <v>121</v>
      </c>
      <c r="B57" s="436">
        <f t="shared" si="3"/>
        <v>7803</v>
      </c>
      <c r="C57" s="436">
        <f>SUM(C52:C56)</f>
        <v>3857</v>
      </c>
      <c r="D57" s="437">
        <f>SUM(D52:D56)</f>
        <v>3481</v>
      </c>
      <c r="E57" s="438">
        <f t="shared" si="4"/>
        <v>7338</v>
      </c>
      <c r="F57" s="436">
        <f>SUM(F52:F56)</f>
        <v>195</v>
      </c>
      <c r="G57" s="437">
        <f>SUM(G52:G56)</f>
        <v>270</v>
      </c>
      <c r="H57" s="438">
        <f t="shared" si="5"/>
        <v>465</v>
      </c>
      <c r="I57" s="116"/>
    </row>
    <row r="58" spans="1:9" s="57" customFormat="1" ht="14.25" customHeight="1" x14ac:dyDescent="0.4">
      <c r="A58" s="450">
        <v>40</v>
      </c>
      <c r="B58" s="425">
        <f t="shared" si="3"/>
        <v>1689</v>
      </c>
      <c r="C58" s="425">
        <v>880</v>
      </c>
      <c r="D58" s="426">
        <v>716</v>
      </c>
      <c r="E58" s="427">
        <f t="shared" si="4"/>
        <v>1596</v>
      </c>
      <c r="F58" s="425">
        <v>40</v>
      </c>
      <c r="G58" s="426">
        <v>53</v>
      </c>
      <c r="H58" s="427">
        <f t="shared" si="5"/>
        <v>93</v>
      </c>
      <c r="I58" s="116"/>
    </row>
    <row r="59" spans="1:9" s="57" customFormat="1" ht="14.25" customHeight="1" x14ac:dyDescent="0.4">
      <c r="A59" s="447">
        <v>41</v>
      </c>
      <c r="B59" s="428">
        <f t="shared" si="3"/>
        <v>1582</v>
      </c>
      <c r="C59" s="428">
        <v>806</v>
      </c>
      <c r="D59" s="429">
        <v>696</v>
      </c>
      <c r="E59" s="430">
        <f t="shared" si="4"/>
        <v>1502</v>
      </c>
      <c r="F59" s="428">
        <v>32</v>
      </c>
      <c r="G59" s="429">
        <v>48</v>
      </c>
      <c r="H59" s="430">
        <f t="shared" si="5"/>
        <v>80</v>
      </c>
    </row>
    <row r="60" spans="1:9" s="57" customFormat="1" ht="14.25" customHeight="1" x14ac:dyDescent="0.4">
      <c r="A60" s="447">
        <v>42</v>
      </c>
      <c r="B60" s="428">
        <f t="shared" si="3"/>
        <v>1736</v>
      </c>
      <c r="C60" s="428">
        <v>919</v>
      </c>
      <c r="D60" s="429">
        <v>743</v>
      </c>
      <c r="E60" s="430">
        <f t="shared" si="4"/>
        <v>1662</v>
      </c>
      <c r="F60" s="428">
        <v>30</v>
      </c>
      <c r="G60" s="429">
        <v>44</v>
      </c>
      <c r="H60" s="430">
        <f t="shared" si="5"/>
        <v>74</v>
      </c>
      <c r="I60" s="116"/>
    </row>
    <row r="61" spans="1:9" s="57" customFormat="1" ht="14.25" customHeight="1" x14ac:dyDescent="0.4">
      <c r="A61" s="447">
        <v>43</v>
      </c>
      <c r="B61" s="428">
        <f t="shared" si="3"/>
        <v>1774</v>
      </c>
      <c r="C61" s="428">
        <v>882</v>
      </c>
      <c r="D61" s="429">
        <v>806</v>
      </c>
      <c r="E61" s="430">
        <f t="shared" si="4"/>
        <v>1688</v>
      </c>
      <c r="F61" s="428">
        <v>42</v>
      </c>
      <c r="G61" s="429">
        <v>44</v>
      </c>
      <c r="H61" s="430">
        <f t="shared" si="5"/>
        <v>86</v>
      </c>
      <c r="I61" s="116"/>
    </row>
    <row r="62" spans="1:9" s="57" customFormat="1" ht="14.25" customHeight="1" x14ac:dyDescent="0.4">
      <c r="A62" s="448">
        <v>44</v>
      </c>
      <c r="B62" s="432">
        <f t="shared" si="3"/>
        <v>1709</v>
      </c>
      <c r="C62" s="432">
        <v>873</v>
      </c>
      <c r="D62" s="433">
        <v>766</v>
      </c>
      <c r="E62" s="434">
        <f t="shared" si="4"/>
        <v>1639</v>
      </c>
      <c r="F62" s="432">
        <v>27</v>
      </c>
      <c r="G62" s="433">
        <v>43</v>
      </c>
      <c r="H62" s="435">
        <f t="shared" si="5"/>
        <v>70</v>
      </c>
      <c r="I62" s="116"/>
    </row>
    <row r="63" spans="1:9" s="57" customFormat="1" ht="14.25" customHeight="1" x14ac:dyDescent="0.4">
      <c r="A63" s="449" t="s">
        <v>122</v>
      </c>
      <c r="B63" s="436">
        <f t="shared" si="3"/>
        <v>8490</v>
      </c>
      <c r="C63" s="436">
        <f>SUM(C58:C62)</f>
        <v>4360</v>
      </c>
      <c r="D63" s="437">
        <f>SUM(D58:D62)</f>
        <v>3727</v>
      </c>
      <c r="E63" s="438">
        <f t="shared" si="4"/>
        <v>8087</v>
      </c>
      <c r="F63" s="436">
        <f>SUM(F58:F62)</f>
        <v>171</v>
      </c>
      <c r="G63" s="437">
        <f>SUM(G58:G62)</f>
        <v>232</v>
      </c>
      <c r="H63" s="438">
        <f t="shared" si="5"/>
        <v>403</v>
      </c>
      <c r="I63" s="116"/>
    </row>
    <row r="64" spans="1:9" s="57" customFormat="1" ht="14.25" customHeight="1" x14ac:dyDescent="0.4">
      <c r="A64" s="450">
        <v>45</v>
      </c>
      <c r="B64" s="425">
        <f t="shared" si="3"/>
        <v>1749</v>
      </c>
      <c r="C64" s="425">
        <v>887</v>
      </c>
      <c r="D64" s="426">
        <v>788</v>
      </c>
      <c r="E64" s="427">
        <f t="shared" si="4"/>
        <v>1675</v>
      </c>
      <c r="F64" s="425">
        <v>27</v>
      </c>
      <c r="G64" s="426">
        <v>47</v>
      </c>
      <c r="H64" s="427">
        <f t="shared" si="5"/>
        <v>74</v>
      </c>
      <c r="I64" s="116"/>
    </row>
    <row r="65" spans="1:9" s="57" customFormat="1" ht="14.25" customHeight="1" x14ac:dyDescent="0.4">
      <c r="A65" s="447">
        <v>46</v>
      </c>
      <c r="B65" s="428">
        <f t="shared" si="3"/>
        <v>1593</v>
      </c>
      <c r="C65" s="428">
        <v>811</v>
      </c>
      <c r="D65" s="429">
        <v>714</v>
      </c>
      <c r="E65" s="430">
        <f t="shared" si="4"/>
        <v>1525</v>
      </c>
      <c r="F65" s="428">
        <v>32</v>
      </c>
      <c r="G65" s="429">
        <v>36</v>
      </c>
      <c r="H65" s="430">
        <f t="shared" si="5"/>
        <v>68</v>
      </c>
      <c r="I65" s="116"/>
    </row>
    <row r="66" spans="1:9" s="57" customFormat="1" ht="14.25" customHeight="1" x14ac:dyDescent="0.4">
      <c r="A66" s="447">
        <v>47</v>
      </c>
      <c r="B66" s="428">
        <f t="shared" si="3"/>
        <v>1569</v>
      </c>
      <c r="C66" s="428">
        <v>780</v>
      </c>
      <c r="D66" s="429">
        <v>709</v>
      </c>
      <c r="E66" s="430">
        <f t="shared" si="4"/>
        <v>1489</v>
      </c>
      <c r="F66" s="428">
        <v>28</v>
      </c>
      <c r="G66" s="429">
        <v>52</v>
      </c>
      <c r="H66" s="430">
        <f t="shared" si="5"/>
        <v>80</v>
      </c>
      <c r="I66" s="116"/>
    </row>
    <row r="67" spans="1:9" s="57" customFormat="1" ht="14.25" customHeight="1" x14ac:dyDescent="0.4">
      <c r="A67" s="447">
        <v>48</v>
      </c>
      <c r="B67" s="428">
        <f t="shared" si="3"/>
        <v>1581</v>
      </c>
      <c r="C67" s="428">
        <v>779</v>
      </c>
      <c r="D67" s="429">
        <v>731</v>
      </c>
      <c r="E67" s="430">
        <f t="shared" si="4"/>
        <v>1510</v>
      </c>
      <c r="F67" s="428">
        <v>29</v>
      </c>
      <c r="G67" s="429">
        <v>42</v>
      </c>
      <c r="H67" s="430">
        <f t="shared" si="5"/>
        <v>71</v>
      </c>
      <c r="I67" s="116"/>
    </row>
    <row r="68" spans="1:9" s="57" customFormat="1" ht="14.25" customHeight="1" x14ac:dyDescent="0.4">
      <c r="A68" s="448">
        <v>49</v>
      </c>
      <c r="B68" s="432">
        <f t="shared" si="3"/>
        <v>1474</v>
      </c>
      <c r="C68" s="432">
        <v>725</v>
      </c>
      <c r="D68" s="433">
        <v>679</v>
      </c>
      <c r="E68" s="434">
        <f t="shared" si="4"/>
        <v>1404</v>
      </c>
      <c r="F68" s="432">
        <v>23</v>
      </c>
      <c r="G68" s="433">
        <v>47</v>
      </c>
      <c r="H68" s="435">
        <f t="shared" si="5"/>
        <v>70</v>
      </c>
      <c r="I68" s="116"/>
    </row>
    <row r="69" spans="1:9" s="57" customFormat="1" ht="14.25" customHeight="1" x14ac:dyDescent="0.4">
      <c r="A69" s="449" t="s">
        <v>123</v>
      </c>
      <c r="B69" s="436">
        <f t="shared" si="3"/>
        <v>7966</v>
      </c>
      <c r="C69" s="436">
        <f>SUM(C64:C68)</f>
        <v>3982</v>
      </c>
      <c r="D69" s="437">
        <f>SUM(D64:D68)</f>
        <v>3621</v>
      </c>
      <c r="E69" s="438">
        <f t="shared" si="4"/>
        <v>7603</v>
      </c>
      <c r="F69" s="436">
        <f>SUM(F64:F68)</f>
        <v>139</v>
      </c>
      <c r="G69" s="437">
        <f>SUM(G64:G68)</f>
        <v>224</v>
      </c>
      <c r="H69" s="438">
        <f t="shared" si="5"/>
        <v>363</v>
      </c>
      <c r="I69" s="116"/>
    </row>
    <row r="70" spans="1:9" s="57" customFormat="1" ht="14.25" customHeight="1" x14ac:dyDescent="0.4">
      <c r="A70" s="450">
        <v>50</v>
      </c>
      <c r="B70" s="425">
        <f t="shared" si="3"/>
        <v>1539</v>
      </c>
      <c r="C70" s="425">
        <v>770</v>
      </c>
      <c r="D70" s="426">
        <v>704</v>
      </c>
      <c r="E70" s="427">
        <f t="shared" si="4"/>
        <v>1474</v>
      </c>
      <c r="F70" s="425">
        <v>37</v>
      </c>
      <c r="G70" s="426">
        <v>28</v>
      </c>
      <c r="H70" s="427">
        <f t="shared" si="5"/>
        <v>65</v>
      </c>
      <c r="I70" s="116"/>
    </row>
    <row r="71" spans="1:9" s="57" customFormat="1" ht="14.25" customHeight="1" x14ac:dyDescent="0.4">
      <c r="A71" s="447">
        <v>51</v>
      </c>
      <c r="B71" s="428">
        <f t="shared" si="3"/>
        <v>1170</v>
      </c>
      <c r="C71" s="428">
        <v>565</v>
      </c>
      <c r="D71" s="429">
        <v>538</v>
      </c>
      <c r="E71" s="430">
        <f t="shared" si="4"/>
        <v>1103</v>
      </c>
      <c r="F71" s="428">
        <v>30</v>
      </c>
      <c r="G71" s="429">
        <v>37</v>
      </c>
      <c r="H71" s="430">
        <f t="shared" si="5"/>
        <v>67</v>
      </c>
      <c r="I71" s="116"/>
    </row>
    <row r="72" spans="1:9" s="57" customFormat="1" ht="14.25" customHeight="1" x14ac:dyDescent="0.4">
      <c r="A72" s="447">
        <v>52</v>
      </c>
      <c r="B72" s="428">
        <f t="shared" si="3"/>
        <v>1351</v>
      </c>
      <c r="C72" s="428">
        <v>673</v>
      </c>
      <c r="D72" s="429">
        <v>617</v>
      </c>
      <c r="E72" s="430">
        <f t="shared" si="4"/>
        <v>1290</v>
      </c>
      <c r="F72" s="428">
        <v>28</v>
      </c>
      <c r="G72" s="429">
        <v>33</v>
      </c>
      <c r="H72" s="430">
        <f t="shared" si="5"/>
        <v>61</v>
      </c>
      <c r="I72" s="116"/>
    </row>
    <row r="73" spans="1:9" s="57" customFormat="1" ht="14.25" customHeight="1" x14ac:dyDescent="0.4">
      <c r="A73" s="447">
        <v>53</v>
      </c>
      <c r="B73" s="428">
        <f t="shared" si="3"/>
        <v>1438</v>
      </c>
      <c r="C73" s="428">
        <v>724</v>
      </c>
      <c r="D73" s="429">
        <v>671</v>
      </c>
      <c r="E73" s="430">
        <f t="shared" si="4"/>
        <v>1395</v>
      </c>
      <c r="F73" s="428">
        <v>19</v>
      </c>
      <c r="G73" s="429">
        <v>24</v>
      </c>
      <c r="H73" s="430">
        <f t="shared" si="5"/>
        <v>43</v>
      </c>
      <c r="I73" s="116"/>
    </row>
    <row r="74" spans="1:9" s="57" customFormat="1" ht="14.25" customHeight="1" x14ac:dyDescent="0.4">
      <c r="A74" s="448">
        <v>54</v>
      </c>
      <c r="B74" s="432">
        <f t="shared" si="3"/>
        <v>1442</v>
      </c>
      <c r="C74" s="432">
        <v>720</v>
      </c>
      <c r="D74" s="433">
        <v>669</v>
      </c>
      <c r="E74" s="434">
        <f t="shared" si="4"/>
        <v>1389</v>
      </c>
      <c r="F74" s="432">
        <v>27</v>
      </c>
      <c r="G74" s="433">
        <v>26</v>
      </c>
      <c r="H74" s="435">
        <f t="shared" si="5"/>
        <v>53</v>
      </c>
      <c r="I74" s="116"/>
    </row>
    <row r="75" spans="1:9" s="57" customFormat="1" ht="14.25" customHeight="1" x14ac:dyDescent="0.4">
      <c r="A75" s="449" t="s">
        <v>124</v>
      </c>
      <c r="B75" s="436">
        <f t="shared" si="3"/>
        <v>6940</v>
      </c>
      <c r="C75" s="436">
        <f>SUM(C70:C74)</f>
        <v>3452</v>
      </c>
      <c r="D75" s="437">
        <f>SUM(D70:D74)</f>
        <v>3199</v>
      </c>
      <c r="E75" s="438">
        <f t="shared" si="4"/>
        <v>6651</v>
      </c>
      <c r="F75" s="436">
        <f>SUM(F70:F74)</f>
        <v>141</v>
      </c>
      <c r="G75" s="437">
        <f>SUM(G70:G74)</f>
        <v>148</v>
      </c>
      <c r="H75" s="438">
        <f t="shared" si="5"/>
        <v>289</v>
      </c>
      <c r="I75" s="116"/>
    </row>
    <row r="76" spans="1:9" s="57" customFormat="1" ht="14.25" customHeight="1" x14ac:dyDescent="0.4">
      <c r="A76" s="450">
        <v>55</v>
      </c>
      <c r="B76" s="425">
        <f t="shared" si="3"/>
        <v>1385</v>
      </c>
      <c r="C76" s="425">
        <v>661</v>
      </c>
      <c r="D76" s="426">
        <v>681</v>
      </c>
      <c r="E76" s="427">
        <f t="shared" si="4"/>
        <v>1342</v>
      </c>
      <c r="F76" s="425">
        <v>23</v>
      </c>
      <c r="G76" s="426">
        <v>20</v>
      </c>
      <c r="H76" s="427">
        <f t="shared" si="5"/>
        <v>43</v>
      </c>
      <c r="I76" s="116"/>
    </row>
    <row r="77" spans="1:9" s="57" customFormat="1" ht="14.25" customHeight="1" x14ac:dyDescent="0.4">
      <c r="A77" s="447">
        <v>56</v>
      </c>
      <c r="B77" s="428">
        <f t="shared" si="3"/>
        <v>1472</v>
      </c>
      <c r="C77" s="428">
        <v>709</v>
      </c>
      <c r="D77" s="429">
        <v>720</v>
      </c>
      <c r="E77" s="430">
        <f t="shared" si="4"/>
        <v>1429</v>
      </c>
      <c r="F77" s="428">
        <v>21</v>
      </c>
      <c r="G77" s="429">
        <v>22</v>
      </c>
      <c r="H77" s="430">
        <f t="shared" si="5"/>
        <v>43</v>
      </c>
      <c r="I77" s="116"/>
    </row>
    <row r="78" spans="1:9" s="57" customFormat="1" ht="14.25" customHeight="1" x14ac:dyDescent="0.4">
      <c r="A78" s="447">
        <v>57</v>
      </c>
      <c r="B78" s="428">
        <f t="shared" si="3"/>
        <v>1510</v>
      </c>
      <c r="C78" s="428">
        <v>707</v>
      </c>
      <c r="D78" s="429">
        <v>761</v>
      </c>
      <c r="E78" s="430">
        <f t="shared" si="4"/>
        <v>1468</v>
      </c>
      <c r="F78" s="428">
        <v>25</v>
      </c>
      <c r="G78" s="429">
        <v>17</v>
      </c>
      <c r="H78" s="430">
        <f t="shared" si="5"/>
        <v>42</v>
      </c>
      <c r="I78" s="116"/>
    </row>
    <row r="79" spans="1:9" s="57" customFormat="1" ht="14.25" customHeight="1" x14ac:dyDescent="0.4">
      <c r="A79" s="447">
        <v>58</v>
      </c>
      <c r="B79" s="428">
        <f t="shared" si="3"/>
        <v>1448</v>
      </c>
      <c r="C79" s="428">
        <v>709</v>
      </c>
      <c r="D79" s="429">
        <v>716</v>
      </c>
      <c r="E79" s="430">
        <f t="shared" si="4"/>
        <v>1425</v>
      </c>
      <c r="F79" s="428">
        <v>12</v>
      </c>
      <c r="G79" s="429">
        <v>11</v>
      </c>
      <c r="H79" s="430">
        <f t="shared" si="5"/>
        <v>23</v>
      </c>
      <c r="I79" s="116"/>
    </row>
    <row r="80" spans="1:9" s="57" customFormat="1" ht="14.25" customHeight="1" x14ac:dyDescent="0.4">
      <c r="A80" s="448">
        <v>59</v>
      </c>
      <c r="B80" s="432">
        <f t="shared" si="3"/>
        <v>1581</v>
      </c>
      <c r="C80" s="432">
        <v>786</v>
      </c>
      <c r="D80" s="433">
        <v>758</v>
      </c>
      <c r="E80" s="434">
        <f t="shared" si="4"/>
        <v>1544</v>
      </c>
      <c r="F80" s="432">
        <v>25</v>
      </c>
      <c r="G80" s="433">
        <v>12</v>
      </c>
      <c r="H80" s="435">
        <f t="shared" si="5"/>
        <v>37</v>
      </c>
      <c r="I80" s="116"/>
    </row>
    <row r="81" spans="1:9" s="57" customFormat="1" ht="14.25" customHeight="1" x14ac:dyDescent="0.4">
      <c r="A81" s="449" t="s">
        <v>125</v>
      </c>
      <c r="B81" s="436">
        <f t="shared" si="3"/>
        <v>7396</v>
      </c>
      <c r="C81" s="436">
        <f>SUM(C76:C80)</f>
        <v>3572</v>
      </c>
      <c r="D81" s="437">
        <f>SUM(D76:D80)</f>
        <v>3636</v>
      </c>
      <c r="E81" s="438">
        <f t="shared" si="4"/>
        <v>7208</v>
      </c>
      <c r="F81" s="436">
        <f>SUM(F76:F80)</f>
        <v>106</v>
      </c>
      <c r="G81" s="437">
        <f>SUM(G76:G80)</f>
        <v>82</v>
      </c>
      <c r="H81" s="438">
        <f t="shared" si="5"/>
        <v>188</v>
      </c>
      <c r="I81" s="116"/>
    </row>
    <row r="82" spans="1:9" s="57" customFormat="1" ht="14.25" customHeight="1" x14ac:dyDescent="0.4">
      <c r="A82" s="450">
        <v>60</v>
      </c>
      <c r="B82" s="425">
        <f t="shared" si="3"/>
        <v>1481</v>
      </c>
      <c r="C82" s="425">
        <v>748</v>
      </c>
      <c r="D82" s="426">
        <v>714</v>
      </c>
      <c r="E82" s="427">
        <f t="shared" si="4"/>
        <v>1462</v>
      </c>
      <c r="F82" s="425">
        <v>8</v>
      </c>
      <c r="G82" s="426">
        <v>11</v>
      </c>
      <c r="H82" s="427">
        <f t="shared" si="5"/>
        <v>19</v>
      </c>
      <c r="I82" s="116"/>
    </row>
    <row r="83" spans="1:9" s="57" customFormat="1" ht="14.25" customHeight="1" x14ac:dyDescent="0.4">
      <c r="A83" s="447">
        <v>61</v>
      </c>
      <c r="B83" s="428">
        <f t="shared" si="3"/>
        <v>1491</v>
      </c>
      <c r="C83" s="428">
        <v>734</v>
      </c>
      <c r="D83" s="429">
        <v>738</v>
      </c>
      <c r="E83" s="430">
        <f t="shared" si="4"/>
        <v>1472</v>
      </c>
      <c r="F83" s="428">
        <v>5</v>
      </c>
      <c r="G83" s="429">
        <v>14</v>
      </c>
      <c r="H83" s="430">
        <f t="shared" si="5"/>
        <v>19</v>
      </c>
      <c r="I83" s="116"/>
    </row>
    <row r="84" spans="1:9" s="57" customFormat="1" ht="14.25" customHeight="1" x14ac:dyDescent="0.4">
      <c r="A84" s="447">
        <v>62</v>
      </c>
      <c r="B84" s="428">
        <f t="shared" si="3"/>
        <v>1650</v>
      </c>
      <c r="C84" s="428">
        <v>839</v>
      </c>
      <c r="D84" s="429">
        <v>783</v>
      </c>
      <c r="E84" s="430">
        <f t="shared" si="4"/>
        <v>1622</v>
      </c>
      <c r="F84" s="428">
        <v>14</v>
      </c>
      <c r="G84" s="429">
        <v>14</v>
      </c>
      <c r="H84" s="430">
        <f t="shared" si="5"/>
        <v>28</v>
      </c>
      <c r="I84" s="116"/>
    </row>
    <row r="85" spans="1:9" s="57" customFormat="1" ht="14.25" customHeight="1" x14ac:dyDescent="0.4">
      <c r="A85" s="447">
        <v>63</v>
      </c>
      <c r="B85" s="428">
        <f t="shared" si="3"/>
        <v>1536</v>
      </c>
      <c r="C85" s="428">
        <v>780</v>
      </c>
      <c r="D85" s="429">
        <v>742</v>
      </c>
      <c r="E85" s="430">
        <f t="shared" si="4"/>
        <v>1522</v>
      </c>
      <c r="F85" s="428">
        <v>7</v>
      </c>
      <c r="G85" s="429">
        <v>7</v>
      </c>
      <c r="H85" s="430">
        <f t="shared" si="5"/>
        <v>14</v>
      </c>
      <c r="I85" s="116"/>
    </row>
    <row r="86" spans="1:9" s="57" customFormat="1" ht="14.25" customHeight="1" x14ac:dyDescent="0.4">
      <c r="A86" s="448">
        <v>64</v>
      </c>
      <c r="B86" s="432">
        <f t="shared" si="3"/>
        <v>1646</v>
      </c>
      <c r="C86" s="432">
        <v>828</v>
      </c>
      <c r="D86" s="433">
        <v>805</v>
      </c>
      <c r="E86" s="434">
        <f t="shared" si="4"/>
        <v>1633</v>
      </c>
      <c r="F86" s="432">
        <v>7</v>
      </c>
      <c r="G86" s="433">
        <v>6</v>
      </c>
      <c r="H86" s="435">
        <f t="shared" si="5"/>
        <v>13</v>
      </c>
      <c r="I86" s="116"/>
    </row>
    <row r="87" spans="1:9" s="57" customFormat="1" ht="14.25" customHeight="1" x14ac:dyDescent="0.4">
      <c r="A87" s="449" t="s">
        <v>126</v>
      </c>
      <c r="B87" s="436">
        <f t="shared" si="3"/>
        <v>7804</v>
      </c>
      <c r="C87" s="436">
        <f>SUM(C82:C86)</f>
        <v>3929</v>
      </c>
      <c r="D87" s="437">
        <f>SUM(D82:D86)</f>
        <v>3782</v>
      </c>
      <c r="E87" s="438">
        <f t="shared" si="4"/>
        <v>7711</v>
      </c>
      <c r="F87" s="436">
        <f>SUM(F82:F86)</f>
        <v>41</v>
      </c>
      <c r="G87" s="437">
        <f>SUM(G82:G86)</f>
        <v>52</v>
      </c>
      <c r="H87" s="438">
        <f t="shared" si="5"/>
        <v>93</v>
      </c>
      <c r="I87" s="116"/>
    </row>
    <row r="88" spans="1:9" s="57" customFormat="1" ht="14.25" customHeight="1" x14ac:dyDescent="0.4">
      <c r="A88" s="450">
        <v>65</v>
      </c>
      <c r="B88" s="425">
        <f t="shared" si="3"/>
        <v>1740</v>
      </c>
      <c r="C88" s="425">
        <v>894</v>
      </c>
      <c r="D88" s="426">
        <v>834</v>
      </c>
      <c r="E88" s="427">
        <f t="shared" si="4"/>
        <v>1728</v>
      </c>
      <c r="F88" s="425">
        <v>6</v>
      </c>
      <c r="G88" s="426">
        <v>6</v>
      </c>
      <c r="H88" s="427">
        <f t="shared" si="5"/>
        <v>12</v>
      </c>
      <c r="I88" s="116"/>
    </row>
    <row r="89" spans="1:9" s="57" customFormat="1" ht="14.25" customHeight="1" x14ac:dyDescent="0.4">
      <c r="A89" s="447">
        <v>66</v>
      </c>
      <c r="B89" s="428">
        <f t="shared" si="3"/>
        <v>1816</v>
      </c>
      <c r="C89" s="428">
        <v>913</v>
      </c>
      <c r="D89" s="429">
        <v>891</v>
      </c>
      <c r="E89" s="430">
        <f t="shared" si="4"/>
        <v>1804</v>
      </c>
      <c r="F89" s="428">
        <v>6</v>
      </c>
      <c r="G89" s="429">
        <v>6</v>
      </c>
      <c r="H89" s="430">
        <f t="shared" si="5"/>
        <v>12</v>
      </c>
      <c r="I89" s="116"/>
    </row>
    <row r="90" spans="1:9" s="57" customFormat="1" ht="14.25" customHeight="1" x14ac:dyDescent="0.4">
      <c r="A90" s="447">
        <v>67</v>
      </c>
      <c r="B90" s="428">
        <f t="shared" si="3"/>
        <v>1792</v>
      </c>
      <c r="C90" s="428">
        <v>900</v>
      </c>
      <c r="D90" s="429">
        <v>883</v>
      </c>
      <c r="E90" s="430">
        <f t="shared" si="4"/>
        <v>1783</v>
      </c>
      <c r="F90" s="428">
        <v>3</v>
      </c>
      <c r="G90" s="429">
        <v>6</v>
      </c>
      <c r="H90" s="430">
        <f t="shared" si="5"/>
        <v>9</v>
      </c>
      <c r="I90" s="116"/>
    </row>
    <row r="91" spans="1:9" s="57" customFormat="1" ht="14.25" customHeight="1" x14ac:dyDescent="0.4">
      <c r="A91" s="447">
        <v>68</v>
      </c>
      <c r="B91" s="428">
        <f t="shared" si="3"/>
        <v>1984</v>
      </c>
      <c r="C91" s="428">
        <v>1020</v>
      </c>
      <c r="D91" s="429">
        <v>955</v>
      </c>
      <c r="E91" s="430">
        <f t="shared" si="4"/>
        <v>1975</v>
      </c>
      <c r="F91" s="428">
        <v>4</v>
      </c>
      <c r="G91" s="429">
        <v>5</v>
      </c>
      <c r="H91" s="430">
        <f t="shared" si="5"/>
        <v>9</v>
      </c>
    </row>
    <row r="92" spans="1:9" s="57" customFormat="1" ht="14.25" customHeight="1" x14ac:dyDescent="0.4">
      <c r="A92" s="448">
        <v>69</v>
      </c>
      <c r="B92" s="432">
        <f t="shared" si="3"/>
        <v>1923</v>
      </c>
      <c r="C92" s="432">
        <v>976</v>
      </c>
      <c r="D92" s="433">
        <v>939</v>
      </c>
      <c r="E92" s="434">
        <f t="shared" si="4"/>
        <v>1915</v>
      </c>
      <c r="F92" s="432">
        <v>3</v>
      </c>
      <c r="G92" s="433">
        <v>5</v>
      </c>
      <c r="H92" s="435">
        <f t="shared" si="5"/>
        <v>8</v>
      </c>
      <c r="I92" s="116"/>
    </row>
    <row r="93" spans="1:9" s="57" customFormat="1" ht="14.25" customHeight="1" thickBot="1" x14ac:dyDescent="0.45">
      <c r="A93" s="451" t="s">
        <v>127</v>
      </c>
      <c r="B93" s="441">
        <f t="shared" si="3"/>
        <v>9255</v>
      </c>
      <c r="C93" s="441">
        <f>SUM(C88:C92)</f>
        <v>4703</v>
      </c>
      <c r="D93" s="442">
        <f>SUM(D88:D92)</f>
        <v>4502</v>
      </c>
      <c r="E93" s="443">
        <f t="shared" si="4"/>
        <v>9205</v>
      </c>
      <c r="F93" s="441">
        <f>SUM(F88:F92)</f>
        <v>22</v>
      </c>
      <c r="G93" s="442">
        <f>SUM(G88:G92)</f>
        <v>28</v>
      </c>
      <c r="H93" s="443">
        <f t="shared" si="5"/>
        <v>50</v>
      </c>
      <c r="I93" s="116"/>
    </row>
    <row r="94" spans="1:9" s="57" customFormat="1" ht="14.25" customHeight="1" x14ac:dyDescent="0.4"/>
    <row r="95" spans="1:9" s="57" customFormat="1" ht="14.25" customHeight="1" thickBot="1" x14ac:dyDescent="0.45">
      <c r="A95" s="445"/>
      <c r="B95" s="445"/>
      <c r="C95" s="445"/>
      <c r="D95" s="445"/>
      <c r="E95" s="445"/>
      <c r="F95" s="445"/>
      <c r="G95" s="445"/>
      <c r="H95" s="445"/>
    </row>
    <row r="96" spans="1:9" s="57" customFormat="1" ht="14.25" customHeight="1" x14ac:dyDescent="0.4">
      <c r="A96" s="62" t="s">
        <v>105</v>
      </c>
      <c r="B96" s="69" t="s">
        <v>106</v>
      </c>
      <c r="C96" s="705" t="s">
        <v>107</v>
      </c>
      <c r="D96" s="706"/>
      <c r="E96" s="707"/>
      <c r="F96" s="703" t="s">
        <v>120</v>
      </c>
      <c r="G96" s="704"/>
      <c r="H96" s="704"/>
    </row>
    <row r="97" spans="1:9" s="57" customFormat="1" ht="14.25" customHeight="1" x14ac:dyDescent="0.4">
      <c r="A97" s="63" t="s">
        <v>109</v>
      </c>
      <c r="B97" s="64" t="s">
        <v>110</v>
      </c>
      <c r="C97" s="64" t="s">
        <v>111</v>
      </c>
      <c r="D97" s="71" t="s">
        <v>112</v>
      </c>
      <c r="E97" s="66" t="s">
        <v>110</v>
      </c>
      <c r="F97" s="67" t="s">
        <v>111</v>
      </c>
      <c r="G97" s="67" t="s">
        <v>112</v>
      </c>
      <c r="H97" s="68" t="s">
        <v>110</v>
      </c>
      <c r="I97" s="116"/>
    </row>
    <row r="98" spans="1:9" s="57" customFormat="1" ht="14.25" customHeight="1" x14ac:dyDescent="0.4">
      <c r="A98" s="446">
        <v>70</v>
      </c>
      <c r="B98" s="425">
        <f>E98+H98</f>
        <v>1880</v>
      </c>
      <c r="C98" s="425">
        <v>948</v>
      </c>
      <c r="D98" s="426">
        <v>928</v>
      </c>
      <c r="E98" s="427">
        <f t="shared" ref="E98:E145" si="6">C98+D98</f>
        <v>1876</v>
      </c>
      <c r="F98" s="425">
        <v>3</v>
      </c>
      <c r="G98" s="426">
        <v>1</v>
      </c>
      <c r="H98" s="427">
        <f t="shared" ref="H98:H145" si="7">F98+G98</f>
        <v>4</v>
      </c>
      <c r="I98" s="116"/>
    </row>
    <row r="99" spans="1:9" s="57" customFormat="1" ht="14.25" customHeight="1" x14ac:dyDescent="0.4">
      <c r="A99" s="447">
        <v>71</v>
      </c>
      <c r="B99" s="428">
        <f t="shared" ref="B99:B145" si="8">E99+H99</f>
        <v>1325</v>
      </c>
      <c r="C99" s="428">
        <v>703</v>
      </c>
      <c r="D99" s="429">
        <v>617</v>
      </c>
      <c r="E99" s="430">
        <f t="shared" si="6"/>
        <v>1320</v>
      </c>
      <c r="F99" s="428">
        <v>3</v>
      </c>
      <c r="G99" s="429">
        <v>2</v>
      </c>
      <c r="H99" s="430">
        <f t="shared" si="7"/>
        <v>5</v>
      </c>
      <c r="I99" s="116"/>
    </row>
    <row r="100" spans="1:9" s="57" customFormat="1" ht="14.25" customHeight="1" x14ac:dyDescent="0.4">
      <c r="A100" s="447">
        <v>72</v>
      </c>
      <c r="B100" s="428">
        <f t="shared" si="8"/>
        <v>917</v>
      </c>
      <c r="C100" s="428">
        <v>471</v>
      </c>
      <c r="D100" s="429">
        <v>442</v>
      </c>
      <c r="E100" s="430">
        <f t="shared" si="6"/>
        <v>913</v>
      </c>
      <c r="F100" s="428">
        <v>2</v>
      </c>
      <c r="G100" s="429">
        <v>2</v>
      </c>
      <c r="H100" s="430">
        <f t="shared" si="7"/>
        <v>4</v>
      </c>
      <c r="I100" s="116"/>
    </row>
    <row r="101" spans="1:9" s="57" customFormat="1" ht="14.25" customHeight="1" x14ac:dyDescent="0.4">
      <c r="A101" s="447">
        <v>73</v>
      </c>
      <c r="B101" s="428">
        <f t="shared" si="8"/>
        <v>1195</v>
      </c>
      <c r="C101" s="428">
        <v>593</v>
      </c>
      <c r="D101" s="429">
        <v>601</v>
      </c>
      <c r="E101" s="430">
        <f t="shared" si="6"/>
        <v>1194</v>
      </c>
      <c r="F101" s="428">
        <v>0</v>
      </c>
      <c r="G101" s="429">
        <v>1</v>
      </c>
      <c r="H101" s="430">
        <f t="shared" si="7"/>
        <v>1</v>
      </c>
      <c r="I101" s="116"/>
    </row>
    <row r="102" spans="1:9" s="57" customFormat="1" ht="14.25" customHeight="1" x14ac:dyDescent="0.4">
      <c r="A102" s="448">
        <v>74</v>
      </c>
      <c r="B102" s="432">
        <f t="shared" si="8"/>
        <v>1222</v>
      </c>
      <c r="C102" s="432">
        <v>592</v>
      </c>
      <c r="D102" s="433">
        <v>625</v>
      </c>
      <c r="E102" s="434">
        <f t="shared" si="6"/>
        <v>1217</v>
      </c>
      <c r="F102" s="432">
        <v>1</v>
      </c>
      <c r="G102" s="433">
        <v>4</v>
      </c>
      <c r="H102" s="435">
        <f t="shared" si="7"/>
        <v>5</v>
      </c>
      <c r="I102" s="116"/>
    </row>
    <row r="103" spans="1:9" s="57" customFormat="1" ht="14.25" customHeight="1" x14ac:dyDescent="0.4">
      <c r="A103" s="449" t="s">
        <v>128</v>
      </c>
      <c r="B103" s="436">
        <f t="shared" si="8"/>
        <v>6539</v>
      </c>
      <c r="C103" s="436">
        <f>SUM(C98:C102)</f>
        <v>3307</v>
      </c>
      <c r="D103" s="437">
        <f>SUM(D98:D102)</f>
        <v>3213</v>
      </c>
      <c r="E103" s="438">
        <f t="shared" si="6"/>
        <v>6520</v>
      </c>
      <c r="F103" s="436">
        <f>SUM(F98:F102)</f>
        <v>9</v>
      </c>
      <c r="G103" s="437">
        <f>SUM(G98:G102)</f>
        <v>10</v>
      </c>
      <c r="H103" s="438">
        <f t="shared" si="7"/>
        <v>19</v>
      </c>
      <c r="I103" s="116"/>
    </row>
    <row r="104" spans="1:9" s="57" customFormat="1" ht="14.25" customHeight="1" x14ac:dyDescent="0.4">
      <c r="A104" s="450">
        <v>75</v>
      </c>
      <c r="B104" s="425">
        <f t="shared" si="8"/>
        <v>1162</v>
      </c>
      <c r="C104" s="425">
        <v>545</v>
      </c>
      <c r="D104" s="426">
        <v>617</v>
      </c>
      <c r="E104" s="427">
        <f t="shared" si="6"/>
        <v>1162</v>
      </c>
      <c r="F104" s="425">
        <v>0</v>
      </c>
      <c r="G104" s="426">
        <v>0</v>
      </c>
      <c r="H104" s="427">
        <f t="shared" si="7"/>
        <v>0</v>
      </c>
      <c r="I104" s="116"/>
    </row>
    <row r="105" spans="1:9" s="57" customFormat="1" ht="14.25" customHeight="1" x14ac:dyDescent="0.4">
      <c r="A105" s="447">
        <v>76</v>
      </c>
      <c r="B105" s="428">
        <f t="shared" si="8"/>
        <v>1123</v>
      </c>
      <c r="C105" s="428">
        <v>517</v>
      </c>
      <c r="D105" s="429">
        <v>604</v>
      </c>
      <c r="E105" s="430">
        <f t="shared" si="6"/>
        <v>1121</v>
      </c>
      <c r="F105" s="428">
        <v>2</v>
      </c>
      <c r="G105" s="429">
        <v>0</v>
      </c>
      <c r="H105" s="430">
        <f t="shared" si="7"/>
        <v>2</v>
      </c>
      <c r="I105" s="116"/>
    </row>
    <row r="106" spans="1:9" s="57" customFormat="1" ht="14.25" customHeight="1" x14ac:dyDescent="0.4">
      <c r="A106" s="447">
        <v>77</v>
      </c>
      <c r="B106" s="428">
        <f t="shared" si="8"/>
        <v>1131</v>
      </c>
      <c r="C106" s="428">
        <v>529</v>
      </c>
      <c r="D106" s="429">
        <v>599</v>
      </c>
      <c r="E106" s="430">
        <f t="shared" si="6"/>
        <v>1128</v>
      </c>
      <c r="F106" s="428">
        <v>2</v>
      </c>
      <c r="G106" s="429">
        <v>1</v>
      </c>
      <c r="H106" s="430">
        <f t="shared" si="7"/>
        <v>3</v>
      </c>
    </row>
    <row r="107" spans="1:9" s="57" customFormat="1" ht="14.25" customHeight="1" x14ac:dyDescent="0.4">
      <c r="A107" s="447">
        <v>78</v>
      </c>
      <c r="B107" s="428">
        <f t="shared" si="8"/>
        <v>963</v>
      </c>
      <c r="C107" s="428">
        <v>415</v>
      </c>
      <c r="D107" s="429">
        <v>544</v>
      </c>
      <c r="E107" s="430">
        <f t="shared" si="6"/>
        <v>959</v>
      </c>
      <c r="F107" s="428">
        <v>1</v>
      </c>
      <c r="G107" s="429">
        <v>3</v>
      </c>
      <c r="H107" s="430">
        <f t="shared" si="7"/>
        <v>4</v>
      </c>
    </row>
    <row r="108" spans="1:9" s="57" customFormat="1" ht="14.25" customHeight="1" x14ac:dyDescent="0.4">
      <c r="A108" s="448">
        <v>79</v>
      </c>
      <c r="B108" s="432">
        <f t="shared" si="8"/>
        <v>827</v>
      </c>
      <c r="C108" s="432">
        <v>364</v>
      </c>
      <c r="D108" s="433">
        <v>461</v>
      </c>
      <c r="E108" s="434">
        <f t="shared" si="6"/>
        <v>825</v>
      </c>
      <c r="F108" s="432">
        <v>1</v>
      </c>
      <c r="G108" s="433">
        <v>1</v>
      </c>
      <c r="H108" s="435">
        <f t="shared" si="7"/>
        <v>2</v>
      </c>
      <c r="I108" s="116"/>
    </row>
    <row r="109" spans="1:9" s="57" customFormat="1" ht="14.25" customHeight="1" x14ac:dyDescent="0.4">
      <c r="A109" s="449" t="s">
        <v>129</v>
      </c>
      <c r="B109" s="436">
        <f t="shared" si="8"/>
        <v>5206</v>
      </c>
      <c r="C109" s="436">
        <f>SUM(C104:C108)</f>
        <v>2370</v>
      </c>
      <c r="D109" s="437">
        <f>SUM(D104:D108)</f>
        <v>2825</v>
      </c>
      <c r="E109" s="438">
        <f t="shared" si="6"/>
        <v>5195</v>
      </c>
      <c r="F109" s="436">
        <f>SUM(F104:F108)</f>
        <v>6</v>
      </c>
      <c r="G109" s="437">
        <f>SUM(G104:G108)</f>
        <v>5</v>
      </c>
      <c r="H109" s="438">
        <f t="shared" si="7"/>
        <v>11</v>
      </c>
      <c r="I109" s="116"/>
    </row>
    <row r="110" spans="1:9" s="57" customFormat="1" ht="14.25" customHeight="1" x14ac:dyDescent="0.4">
      <c r="A110" s="450">
        <v>80</v>
      </c>
      <c r="B110" s="425">
        <f t="shared" si="8"/>
        <v>1017</v>
      </c>
      <c r="C110" s="425">
        <v>435</v>
      </c>
      <c r="D110" s="426">
        <v>582</v>
      </c>
      <c r="E110" s="427">
        <f t="shared" si="6"/>
        <v>1017</v>
      </c>
      <c r="F110" s="425">
        <v>0</v>
      </c>
      <c r="G110" s="426">
        <v>0</v>
      </c>
      <c r="H110" s="427">
        <f t="shared" si="7"/>
        <v>0</v>
      </c>
      <c r="I110" s="116"/>
    </row>
    <row r="111" spans="1:9" s="57" customFormat="1" ht="14.25" customHeight="1" x14ac:dyDescent="0.4">
      <c r="A111" s="447">
        <v>81</v>
      </c>
      <c r="B111" s="428">
        <f t="shared" si="8"/>
        <v>925</v>
      </c>
      <c r="C111" s="428">
        <v>396</v>
      </c>
      <c r="D111" s="429">
        <v>527</v>
      </c>
      <c r="E111" s="430">
        <f t="shared" si="6"/>
        <v>923</v>
      </c>
      <c r="F111" s="428">
        <v>2</v>
      </c>
      <c r="G111" s="429">
        <v>0</v>
      </c>
      <c r="H111" s="430">
        <f t="shared" si="7"/>
        <v>2</v>
      </c>
      <c r="I111" s="116"/>
    </row>
    <row r="112" spans="1:9" s="57" customFormat="1" ht="14.25" customHeight="1" x14ac:dyDescent="0.4">
      <c r="A112" s="447">
        <v>82</v>
      </c>
      <c r="B112" s="428">
        <f t="shared" si="8"/>
        <v>923</v>
      </c>
      <c r="C112" s="428">
        <v>418</v>
      </c>
      <c r="D112" s="429">
        <v>505</v>
      </c>
      <c r="E112" s="430">
        <f t="shared" si="6"/>
        <v>923</v>
      </c>
      <c r="F112" s="428">
        <v>0</v>
      </c>
      <c r="G112" s="429">
        <v>0</v>
      </c>
      <c r="H112" s="430">
        <f t="shared" si="7"/>
        <v>0</v>
      </c>
      <c r="I112" s="116"/>
    </row>
    <row r="113" spans="1:9" s="57" customFormat="1" ht="14.25" customHeight="1" x14ac:dyDescent="0.4">
      <c r="A113" s="447">
        <v>83</v>
      </c>
      <c r="B113" s="428">
        <f t="shared" si="8"/>
        <v>898</v>
      </c>
      <c r="C113" s="428">
        <v>336</v>
      </c>
      <c r="D113" s="429">
        <v>562</v>
      </c>
      <c r="E113" s="430">
        <f t="shared" si="6"/>
        <v>898</v>
      </c>
      <c r="F113" s="428">
        <v>0</v>
      </c>
      <c r="G113" s="429">
        <v>0</v>
      </c>
      <c r="H113" s="430">
        <f t="shared" si="7"/>
        <v>0</v>
      </c>
      <c r="I113" s="116"/>
    </row>
    <row r="114" spans="1:9" s="57" customFormat="1" ht="14.25" customHeight="1" x14ac:dyDescent="0.4">
      <c r="A114" s="448">
        <v>84</v>
      </c>
      <c r="B114" s="432">
        <f t="shared" si="8"/>
        <v>759</v>
      </c>
      <c r="C114" s="432">
        <v>335</v>
      </c>
      <c r="D114" s="433">
        <v>424</v>
      </c>
      <c r="E114" s="434">
        <f t="shared" si="6"/>
        <v>759</v>
      </c>
      <c r="F114" s="432">
        <v>0</v>
      </c>
      <c r="G114" s="433">
        <v>0</v>
      </c>
      <c r="H114" s="435">
        <f t="shared" si="7"/>
        <v>0</v>
      </c>
      <c r="I114" s="116"/>
    </row>
    <row r="115" spans="1:9" s="57" customFormat="1" ht="14.25" customHeight="1" x14ac:dyDescent="0.4">
      <c r="A115" s="449" t="s">
        <v>130</v>
      </c>
      <c r="B115" s="436">
        <f t="shared" si="8"/>
        <v>4522</v>
      </c>
      <c r="C115" s="436">
        <f>SUM(C110:C114)</f>
        <v>1920</v>
      </c>
      <c r="D115" s="437">
        <f>SUM(D110:D114)</f>
        <v>2600</v>
      </c>
      <c r="E115" s="438">
        <f t="shared" si="6"/>
        <v>4520</v>
      </c>
      <c r="F115" s="436">
        <f>SUM(F110:F114)</f>
        <v>2</v>
      </c>
      <c r="G115" s="437">
        <f>SUM(G110:G114)</f>
        <v>0</v>
      </c>
      <c r="H115" s="438">
        <f t="shared" si="7"/>
        <v>2</v>
      </c>
      <c r="I115" s="116"/>
    </row>
    <row r="116" spans="1:9" s="57" customFormat="1" ht="14.25" customHeight="1" x14ac:dyDescent="0.4">
      <c r="A116" s="450">
        <v>85</v>
      </c>
      <c r="B116" s="425">
        <f t="shared" si="8"/>
        <v>710</v>
      </c>
      <c r="C116" s="425">
        <v>252</v>
      </c>
      <c r="D116" s="426">
        <v>458</v>
      </c>
      <c r="E116" s="427">
        <f t="shared" si="6"/>
        <v>710</v>
      </c>
      <c r="F116" s="425">
        <v>0</v>
      </c>
      <c r="G116" s="426">
        <v>0</v>
      </c>
      <c r="H116" s="427">
        <f t="shared" si="7"/>
        <v>0</v>
      </c>
      <c r="I116" s="116"/>
    </row>
    <row r="117" spans="1:9" s="57" customFormat="1" ht="14.25" customHeight="1" x14ac:dyDescent="0.4">
      <c r="A117" s="447">
        <v>86</v>
      </c>
      <c r="B117" s="428">
        <f t="shared" si="8"/>
        <v>734</v>
      </c>
      <c r="C117" s="428">
        <v>277</v>
      </c>
      <c r="D117" s="429">
        <v>457</v>
      </c>
      <c r="E117" s="430">
        <f t="shared" si="6"/>
        <v>734</v>
      </c>
      <c r="F117" s="428">
        <v>0</v>
      </c>
      <c r="G117" s="429">
        <v>0</v>
      </c>
      <c r="H117" s="430">
        <f t="shared" si="7"/>
        <v>0</v>
      </c>
      <c r="I117" s="116"/>
    </row>
    <row r="118" spans="1:9" s="57" customFormat="1" ht="14.25" customHeight="1" x14ac:dyDescent="0.4">
      <c r="A118" s="447">
        <v>87</v>
      </c>
      <c r="B118" s="428">
        <f t="shared" si="8"/>
        <v>656</v>
      </c>
      <c r="C118" s="428">
        <v>243</v>
      </c>
      <c r="D118" s="429">
        <v>413</v>
      </c>
      <c r="E118" s="430">
        <f t="shared" si="6"/>
        <v>656</v>
      </c>
      <c r="F118" s="428">
        <v>0</v>
      </c>
      <c r="G118" s="429">
        <v>0</v>
      </c>
      <c r="H118" s="430">
        <f t="shared" si="7"/>
        <v>0</v>
      </c>
      <c r="I118" s="116"/>
    </row>
    <row r="119" spans="1:9" s="57" customFormat="1" ht="14.25" customHeight="1" x14ac:dyDescent="0.4">
      <c r="A119" s="447">
        <v>88</v>
      </c>
      <c r="B119" s="428">
        <f t="shared" si="8"/>
        <v>583</v>
      </c>
      <c r="C119" s="428">
        <v>176</v>
      </c>
      <c r="D119" s="429">
        <v>407</v>
      </c>
      <c r="E119" s="430">
        <f t="shared" si="6"/>
        <v>583</v>
      </c>
      <c r="F119" s="428">
        <v>0</v>
      </c>
      <c r="G119" s="429">
        <v>0</v>
      </c>
      <c r="H119" s="430">
        <f t="shared" si="7"/>
        <v>0</v>
      </c>
      <c r="I119" s="116"/>
    </row>
    <row r="120" spans="1:9" s="57" customFormat="1" ht="14.25" customHeight="1" x14ac:dyDescent="0.4">
      <c r="A120" s="448">
        <v>89</v>
      </c>
      <c r="B120" s="432">
        <f t="shared" si="8"/>
        <v>578</v>
      </c>
      <c r="C120" s="432">
        <v>181</v>
      </c>
      <c r="D120" s="433">
        <v>397</v>
      </c>
      <c r="E120" s="434">
        <f t="shared" si="6"/>
        <v>578</v>
      </c>
      <c r="F120" s="432">
        <v>0</v>
      </c>
      <c r="G120" s="433">
        <v>0</v>
      </c>
      <c r="H120" s="435">
        <f t="shared" si="7"/>
        <v>0</v>
      </c>
      <c r="I120" s="116"/>
    </row>
    <row r="121" spans="1:9" s="57" customFormat="1" ht="14.25" customHeight="1" x14ac:dyDescent="0.4">
      <c r="A121" s="449" t="s">
        <v>131</v>
      </c>
      <c r="B121" s="436">
        <f t="shared" si="8"/>
        <v>3261</v>
      </c>
      <c r="C121" s="436">
        <f>SUM(C116:C120)</f>
        <v>1129</v>
      </c>
      <c r="D121" s="437">
        <f>SUM(D116:D120)</f>
        <v>2132</v>
      </c>
      <c r="E121" s="438">
        <f t="shared" si="6"/>
        <v>3261</v>
      </c>
      <c r="F121" s="436">
        <f>SUM(F116:F120)</f>
        <v>0</v>
      </c>
      <c r="G121" s="437">
        <f>SUM(G116:G120)</f>
        <v>0</v>
      </c>
      <c r="H121" s="438">
        <f t="shared" si="7"/>
        <v>0</v>
      </c>
      <c r="I121" s="116"/>
    </row>
    <row r="122" spans="1:9" s="57" customFormat="1" ht="14.25" customHeight="1" x14ac:dyDescent="0.4">
      <c r="A122" s="450">
        <v>90</v>
      </c>
      <c r="B122" s="425">
        <f t="shared" si="8"/>
        <v>427</v>
      </c>
      <c r="C122" s="425">
        <v>143</v>
      </c>
      <c r="D122" s="426">
        <v>284</v>
      </c>
      <c r="E122" s="427">
        <f t="shared" si="6"/>
        <v>427</v>
      </c>
      <c r="F122" s="425">
        <v>0</v>
      </c>
      <c r="G122" s="426">
        <v>0</v>
      </c>
      <c r="H122" s="427">
        <f t="shared" si="7"/>
        <v>0</v>
      </c>
      <c r="I122" s="116"/>
    </row>
    <row r="123" spans="1:9" s="57" customFormat="1" ht="14.25" customHeight="1" x14ac:dyDescent="0.4">
      <c r="A123" s="447">
        <v>91</v>
      </c>
      <c r="B123" s="428">
        <f t="shared" si="8"/>
        <v>435</v>
      </c>
      <c r="C123" s="428">
        <v>125</v>
      </c>
      <c r="D123" s="429">
        <v>310</v>
      </c>
      <c r="E123" s="430">
        <f t="shared" si="6"/>
        <v>435</v>
      </c>
      <c r="F123" s="428">
        <v>0</v>
      </c>
      <c r="G123" s="429">
        <v>0</v>
      </c>
      <c r="H123" s="430">
        <f t="shared" si="7"/>
        <v>0</v>
      </c>
      <c r="I123" s="116"/>
    </row>
    <row r="124" spans="1:9" s="57" customFormat="1" ht="14.25" customHeight="1" x14ac:dyDescent="0.4">
      <c r="A124" s="447">
        <v>92</v>
      </c>
      <c r="B124" s="428">
        <f t="shared" si="8"/>
        <v>351</v>
      </c>
      <c r="C124" s="428">
        <v>111</v>
      </c>
      <c r="D124" s="429">
        <v>239</v>
      </c>
      <c r="E124" s="430">
        <f t="shared" si="6"/>
        <v>350</v>
      </c>
      <c r="F124" s="428">
        <v>0</v>
      </c>
      <c r="G124" s="429">
        <v>1</v>
      </c>
      <c r="H124" s="430">
        <f t="shared" si="7"/>
        <v>1</v>
      </c>
      <c r="I124" s="116"/>
    </row>
    <row r="125" spans="1:9" s="57" customFormat="1" ht="14.25" customHeight="1" x14ac:dyDescent="0.4">
      <c r="A125" s="447">
        <v>93</v>
      </c>
      <c r="B125" s="428">
        <f t="shared" si="8"/>
        <v>272</v>
      </c>
      <c r="C125" s="428">
        <v>71</v>
      </c>
      <c r="D125" s="429">
        <v>201</v>
      </c>
      <c r="E125" s="430">
        <f t="shared" si="6"/>
        <v>272</v>
      </c>
      <c r="F125" s="428">
        <v>0</v>
      </c>
      <c r="G125" s="429">
        <v>0</v>
      </c>
      <c r="H125" s="430">
        <f t="shared" si="7"/>
        <v>0</v>
      </c>
      <c r="I125" s="116"/>
    </row>
    <row r="126" spans="1:9" s="57" customFormat="1" ht="14.25" customHeight="1" x14ac:dyDescent="0.4">
      <c r="A126" s="448">
        <v>94</v>
      </c>
      <c r="B126" s="432">
        <f t="shared" si="8"/>
        <v>212</v>
      </c>
      <c r="C126" s="432">
        <v>53</v>
      </c>
      <c r="D126" s="433">
        <v>159</v>
      </c>
      <c r="E126" s="434">
        <f t="shared" si="6"/>
        <v>212</v>
      </c>
      <c r="F126" s="432">
        <v>0</v>
      </c>
      <c r="G126" s="433">
        <v>0</v>
      </c>
      <c r="H126" s="435">
        <f t="shared" si="7"/>
        <v>0</v>
      </c>
      <c r="I126" s="116"/>
    </row>
    <row r="127" spans="1:9" s="57" customFormat="1" ht="14.25" customHeight="1" x14ac:dyDescent="0.4">
      <c r="A127" s="449" t="s">
        <v>132</v>
      </c>
      <c r="B127" s="436">
        <f t="shared" si="8"/>
        <v>1697</v>
      </c>
      <c r="C127" s="436">
        <f>SUM(C122:C126)</f>
        <v>503</v>
      </c>
      <c r="D127" s="437">
        <f>SUM(D122:D126)</f>
        <v>1193</v>
      </c>
      <c r="E127" s="438">
        <f t="shared" si="6"/>
        <v>1696</v>
      </c>
      <c r="F127" s="436">
        <f>SUM(F122:F126)</f>
        <v>0</v>
      </c>
      <c r="G127" s="437">
        <f>SUM(G122:G126)</f>
        <v>1</v>
      </c>
      <c r="H127" s="438">
        <f t="shared" si="7"/>
        <v>1</v>
      </c>
      <c r="I127" s="116"/>
    </row>
    <row r="128" spans="1:9" s="57" customFormat="1" ht="14.25" customHeight="1" x14ac:dyDescent="0.4">
      <c r="A128" s="450">
        <v>95</v>
      </c>
      <c r="B128" s="425">
        <f t="shared" si="8"/>
        <v>149</v>
      </c>
      <c r="C128" s="425">
        <v>29</v>
      </c>
      <c r="D128" s="426">
        <v>120</v>
      </c>
      <c r="E128" s="427">
        <f t="shared" si="6"/>
        <v>149</v>
      </c>
      <c r="F128" s="425">
        <v>0</v>
      </c>
      <c r="G128" s="426">
        <v>0</v>
      </c>
      <c r="H128" s="427">
        <f t="shared" si="7"/>
        <v>0</v>
      </c>
    </row>
    <row r="129" spans="1:9" s="57" customFormat="1" ht="14.25" customHeight="1" x14ac:dyDescent="0.4">
      <c r="A129" s="447">
        <v>96</v>
      </c>
      <c r="B129" s="428">
        <f t="shared" si="8"/>
        <v>114</v>
      </c>
      <c r="C129" s="428">
        <v>21</v>
      </c>
      <c r="D129" s="429">
        <v>93</v>
      </c>
      <c r="E129" s="430">
        <f t="shared" si="6"/>
        <v>114</v>
      </c>
      <c r="F129" s="428">
        <v>0</v>
      </c>
      <c r="G129" s="429">
        <v>0</v>
      </c>
      <c r="H129" s="430">
        <f t="shared" si="7"/>
        <v>0</v>
      </c>
      <c r="I129" s="116"/>
    </row>
    <row r="130" spans="1:9" s="57" customFormat="1" ht="14.25" customHeight="1" x14ac:dyDescent="0.4">
      <c r="A130" s="447">
        <v>97</v>
      </c>
      <c r="B130" s="428">
        <f t="shared" si="8"/>
        <v>88</v>
      </c>
      <c r="C130" s="428">
        <v>10</v>
      </c>
      <c r="D130" s="429">
        <v>78</v>
      </c>
      <c r="E130" s="430">
        <f t="shared" si="6"/>
        <v>88</v>
      </c>
      <c r="F130" s="428">
        <v>0</v>
      </c>
      <c r="G130" s="429">
        <v>0</v>
      </c>
      <c r="H130" s="430">
        <f t="shared" si="7"/>
        <v>0</v>
      </c>
      <c r="I130" s="116"/>
    </row>
    <row r="131" spans="1:9" s="57" customFormat="1" ht="14.25" customHeight="1" x14ac:dyDescent="0.4">
      <c r="A131" s="447">
        <v>98</v>
      </c>
      <c r="B131" s="428">
        <f t="shared" si="8"/>
        <v>66</v>
      </c>
      <c r="C131" s="428">
        <v>11</v>
      </c>
      <c r="D131" s="429">
        <v>55</v>
      </c>
      <c r="E131" s="430">
        <f t="shared" si="6"/>
        <v>66</v>
      </c>
      <c r="F131" s="428">
        <v>0</v>
      </c>
      <c r="G131" s="429">
        <v>0</v>
      </c>
      <c r="H131" s="430">
        <f t="shared" si="7"/>
        <v>0</v>
      </c>
      <c r="I131" s="116"/>
    </row>
    <row r="132" spans="1:9" s="57" customFormat="1" ht="14.25" customHeight="1" x14ac:dyDescent="0.4">
      <c r="A132" s="448">
        <v>99</v>
      </c>
      <c r="B132" s="432">
        <f t="shared" si="8"/>
        <v>42</v>
      </c>
      <c r="C132" s="432">
        <v>8</v>
      </c>
      <c r="D132" s="433">
        <v>34</v>
      </c>
      <c r="E132" s="434">
        <f t="shared" si="6"/>
        <v>42</v>
      </c>
      <c r="F132" s="432">
        <v>0</v>
      </c>
      <c r="G132" s="433">
        <v>0</v>
      </c>
      <c r="H132" s="435">
        <f t="shared" si="7"/>
        <v>0</v>
      </c>
      <c r="I132" s="116"/>
    </row>
    <row r="133" spans="1:9" s="57" customFormat="1" ht="14.25" customHeight="1" x14ac:dyDescent="0.4">
      <c r="A133" s="449" t="s">
        <v>133</v>
      </c>
      <c r="B133" s="436">
        <f t="shared" si="8"/>
        <v>459</v>
      </c>
      <c r="C133" s="436">
        <f>SUM(C128:C132)</f>
        <v>79</v>
      </c>
      <c r="D133" s="437">
        <f>SUM(D128:D132)</f>
        <v>380</v>
      </c>
      <c r="E133" s="438">
        <f t="shared" si="6"/>
        <v>459</v>
      </c>
      <c r="F133" s="436">
        <f>SUM(F128:F132)</f>
        <v>0</v>
      </c>
      <c r="G133" s="437">
        <f>SUM(G128:G132)</f>
        <v>0</v>
      </c>
      <c r="H133" s="438">
        <f t="shared" si="7"/>
        <v>0</v>
      </c>
      <c r="I133" s="116"/>
    </row>
    <row r="134" spans="1:9" s="57" customFormat="1" ht="14.25" customHeight="1" x14ac:dyDescent="0.4">
      <c r="A134" s="452">
        <v>100</v>
      </c>
      <c r="B134" s="425">
        <f t="shared" si="8"/>
        <v>20</v>
      </c>
      <c r="C134" s="425">
        <v>2</v>
      </c>
      <c r="D134" s="426">
        <v>18</v>
      </c>
      <c r="E134" s="427">
        <f t="shared" si="6"/>
        <v>20</v>
      </c>
      <c r="F134" s="425">
        <v>0</v>
      </c>
      <c r="G134" s="426">
        <v>0</v>
      </c>
      <c r="H134" s="427">
        <f t="shared" si="7"/>
        <v>0</v>
      </c>
      <c r="I134" s="116"/>
    </row>
    <row r="135" spans="1:9" s="57" customFormat="1" ht="14.25" customHeight="1" x14ac:dyDescent="0.4">
      <c r="A135" s="453">
        <v>101</v>
      </c>
      <c r="B135" s="428">
        <f t="shared" si="8"/>
        <v>12</v>
      </c>
      <c r="C135" s="428">
        <v>1</v>
      </c>
      <c r="D135" s="429">
        <v>11</v>
      </c>
      <c r="E135" s="430">
        <f t="shared" si="6"/>
        <v>12</v>
      </c>
      <c r="F135" s="428">
        <v>0</v>
      </c>
      <c r="G135" s="429">
        <v>0</v>
      </c>
      <c r="H135" s="430">
        <f t="shared" si="7"/>
        <v>0</v>
      </c>
      <c r="I135" s="116"/>
    </row>
    <row r="136" spans="1:9" s="57" customFormat="1" ht="14.25" customHeight="1" x14ac:dyDescent="0.4">
      <c r="A136" s="453">
        <v>102</v>
      </c>
      <c r="B136" s="428">
        <f t="shared" si="8"/>
        <v>9</v>
      </c>
      <c r="C136" s="428">
        <v>1</v>
      </c>
      <c r="D136" s="429">
        <v>8</v>
      </c>
      <c r="E136" s="430">
        <f t="shared" si="6"/>
        <v>9</v>
      </c>
      <c r="F136" s="428">
        <v>0</v>
      </c>
      <c r="G136" s="429">
        <v>0</v>
      </c>
      <c r="H136" s="430">
        <f t="shared" si="7"/>
        <v>0</v>
      </c>
    </row>
    <row r="137" spans="1:9" s="57" customFormat="1" ht="14.25" customHeight="1" x14ac:dyDescent="0.4">
      <c r="A137" s="453">
        <v>103</v>
      </c>
      <c r="B137" s="428">
        <f t="shared" si="8"/>
        <v>3</v>
      </c>
      <c r="C137" s="428">
        <v>1</v>
      </c>
      <c r="D137" s="429">
        <v>2</v>
      </c>
      <c r="E137" s="430">
        <f t="shared" si="6"/>
        <v>3</v>
      </c>
      <c r="F137" s="428">
        <v>0</v>
      </c>
      <c r="G137" s="429">
        <v>0</v>
      </c>
      <c r="H137" s="430">
        <f t="shared" si="7"/>
        <v>0</v>
      </c>
      <c r="I137" s="116"/>
    </row>
    <row r="138" spans="1:9" s="57" customFormat="1" ht="14.25" customHeight="1" x14ac:dyDescent="0.4">
      <c r="A138" s="454">
        <v>104</v>
      </c>
      <c r="B138" s="432">
        <f t="shared" si="8"/>
        <v>2</v>
      </c>
      <c r="C138" s="432">
        <v>0</v>
      </c>
      <c r="D138" s="433">
        <v>2</v>
      </c>
      <c r="E138" s="434">
        <f t="shared" si="6"/>
        <v>2</v>
      </c>
      <c r="F138" s="432">
        <v>0</v>
      </c>
      <c r="G138" s="433">
        <v>0</v>
      </c>
      <c r="H138" s="435">
        <f t="shared" si="7"/>
        <v>0</v>
      </c>
      <c r="I138" s="116"/>
    </row>
    <row r="139" spans="1:9" s="57" customFormat="1" ht="14.25" customHeight="1" x14ac:dyDescent="0.4">
      <c r="A139" s="455" t="s">
        <v>181</v>
      </c>
      <c r="B139" s="436">
        <f t="shared" si="8"/>
        <v>46</v>
      </c>
      <c r="C139" s="436">
        <f>SUM(C134:C138)</f>
        <v>5</v>
      </c>
      <c r="D139" s="437">
        <f>SUM(D134:D138)</f>
        <v>41</v>
      </c>
      <c r="E139" s="438">
        <f t="shared" si="6"/>
        <v>46</v>
      </c>
      <c r="F139" s="436">
        <f>SUM(F134:F138)</f>
        <v>0</v>
      </c>
      <c r="G139" s="437">
        <f>SUM(G134:G138)</f>
        <v>0</v>
      </c>
      <c r="H139" s="438">
        <f t="shared" si="7"/>
        <v>0</v>
      </c>
      <c r="I139" s="116"/>
    </row>
    <row r="140" spans="1:9" s="57" customFormat="1" ht="14.25" customHeight="1" x14ac:dyDescent="0.4">
      <c r="A140" s="456">
        <v>105</v>
      </c>
      <c r="B140" s="425">
        <f t="shared" si="8"/>
        <v>0</v>
      </c>
      <c r="C140" s="425">
        <v>0</v>
      </c>
      <c r="D140" s="426">
        <v>0</v>
      </c>
      <c r="E140" s="427">
        <f t="shared" si="6"/>
        <v>0</v>
      </c>
      <c r="F140" s="425">
        <v>0</v>
      </c>
      <c r="G140" s="426">
        <v>0</v>
      </c>
      <c r="H140" s="427">
        <f t="shared" si="7"/>
        <v>0</v>
      </c>
    </row>
    <row r="141" spans="1:9" s="57" customFormat="1" ht="14.25" customHeight="1" x14ac:dyDescent="0.4">
      <c r="A141" s="453">
        <v>106</v>
      </c>
      <c r="B141" s="428">
        <f t="shared" si="8"/>
        <v>0</v>
      </c>
      <c r="C141" s="428">
        <v>0</v>
      </c>
      <c r="D141" s="429">
        <v>0</v>
      </c>
      <c r="E141" s="430">
        <f t="shared" si="6"/>
        <v>0</v>
      </c>
      <c r="F141" s="428">
        <v>0</v>
      </c>
      <c r="G141" s="429">
        <v>0</v>
      </c>
      <c r="H141" s="430">
        <f t="shared" si="7"/>
        <v>0</v>
      </c>
      <c r="I141" s="116"/>
    </row>
    <row r="142" spans="1:9" s="57" customFormat="1" ht="14.25" customHeight="1" x14ac:dyDescent="0.4">
      <c r="A142" s="453">
        <v>107</v>
      </c>
      <c r="B142" s="428">
        <f t="shared" si="8"/>
        <v>1</v>
      </c>
      <c r="C142" s="428">
        <v>0</v>
      </c>
      <c r="D142" s="429">
        <v>1</v>
      </c>
      <c r="E142" s="430">
        <f t="shared" si="6"/>
        <v>1</v>
      </c>
      <c r="F142" s="428">
        <v>0</v>
      </c>
      <c r="G142" s="429">
        <v>0</v>
      </c>
      <c r="H142" s="430">
        <f t="shared" si="7"/>
        <v>0</v>
      </c>
      <c r="I142" s="116"/>
    </row>
    <row r="143" spans="1:9" s="57" customFormat="1" ht="14.25" customHeight="1" x14ac:dyDescent="0.4">
      <c r="A143" s="457">
        <v>108</v>
      </c>
      <c r="B143" s="428">
        <f t="shared" si="8"/>
        <v>1</v>
      </c>
      <c r="C143" s="428">
        <v>1</v>
      </c>
      <c r="D143" s="429">
        <v>0</v>
      </c>
      <c r="E143" s="430">
        <f t="shared" si="6"/>
        <v>1</v>
      </c>
      <c r="F143" s="428">
        <v>0</v>
      </c>
      <c r="G143" s="429">
        <v>0</v>
      </c>
      <c r="H143" s="430">
        <f t="shared" si="7"/>
        <v>0</v>
      </c>
      <c r="I143" s="116"/>
    </row>
    <row r="144" spans="1:9" s="57" customFormat="1" ht="14.25" customHeight="1" thickBot="1" x14ac:dyDescent="0.45">
      <c r="A144" s="458" t="s">
        <v>188</v>
      </c>
      <c r="B144" s="459">
        <f t="shared" si="8"/>
        <v>2</v>
      </c>
      <c r="C144" s="459">
        <f>SUM(C140:C143)</f>
        <v>1</v>
      </c>
      <c r="D144" s="460">
        <f>SUM(D140:D143)</f>
        <v>1</v>
      </c>
      <c r="E144" s="461">
        <f t="shared" si="6"/>
        <v>2</v>
      </c>
      <c r="F144" s="72">
        <v>0</v>
      </c>
      <c r="G144" s="72">
        <v>0</v>
      </c>
      <c r="H144" s="73">
        <f t="shared" si="7"/>
        <v>0</v>
      </c>
      <c r="I144" s="116"/>
    </row>
    <row r="145" spans="1:8" s="57" customFormat="1" ht="14.25" customHeight="1" thickTop="1" thickBot="1" x14ac:dyDescent="0.45">
      <c r="A145" s="462" t="s">
        <v>134</v>
      </c>
      <c r="B145" s="463">
        <f t="shared" si="8"/>
        <v>117605</v>
      </c>
      <c r="C145" s="464">
        <v>56986</v>
      </c>
      <c r="D145" s="464">
        <v>56589</v>
      </c>
      <c r="E145" s="465">
        <f t="shared" si="6"/>
        <v>113575</v>
      </c>
      <c r="F145" s="466">
        <v>1905</v>
      </c>
      <c r="G145" s="467">
        <v>2125</v>
      </c>
      <c r="H145" s="468">
        <f t="shared" si="7"/>
        <v>4030</v>
      </c>
    </row>
    <row r="146" spans="1:8" s="57" customFormat="1" ht="14.25" customHeight="1" x14ac:dyDescent="0.4">
      <c r="A146" s="57" t="s">
        <v>135</v>
      </c>
      <c r="G146" s="57" t="s">
        <v>189</v>
      </c>
    </row>
  </sheetData>
  <customSheetViews>
    <customSheetView guid="{FD0C8063-84C2-47BD-BCF0-347B4E9BAA78}" showPageBreaks="1" fitToPage="1" hiddenRows="1" view="pageBreakPreview" topLeftCell="A124">
      <selection activeCell="G135" sqref="G135"/>
      <rowBreaks count="2" manualBreakCount="2">
        <brk id="47" max="16383" man="1"/>
        <brk id="94" max="16383" man="1"/>
      </rowBreaks>
      <pageMargins left="0.98425196850393704" right="0.98425196850393704" top="0.78740157480314965" bottom="0.59055118110236227" header="0" footer="0"/>
      <pageSetup paperSize="9" scale="93" firstPageNumber="12" fitToHeight="0" orientation="portrait" useFirstPageNumber="1" r:id="rId1"/>
      <headerFooter alignWithMargins="0"/>
    </customSheetView>
    <customSheetView guid="{226669A5-F6E1-44FD-BBD0-CACBA301C00C}" showPageBreaks="1" fitToPage="1" view="pageBreakPreview" topLeftCell="A109">
      <selection activeCell="I137" sqref="I137"/>
      <rowBreaks count="2" manualBreakCount="2">
        <brk id="47" max="16383" man="1"/>
        <brk id="94" max="16383" man="1"/>
      </rowBreaks>
      <pageMargins left="0.98425196850393704" right="0.98425196850393704" top="0.78740157480314965" bottom="0.59055118110236227" header="0" footer="0"/>
      <pageSetup paperSize="9" firstPageNumber="12" fitToHeight="0" orientation="portrait" useFirstPageNumber="1" r:id="rId2"/>
      <headerFooter alignWithMargins="0"/>
    </customSheetView>
    <customSheetView guid="{0D71B291-6F77-4956-9E1E-0A73951AFC37}" showPageBreaks="1" fitToPage="1" view="pageBreakPreview" topLeftCell="A118">
      <selection activeCell="J11" sqref="J11"/>
      <rowBreaks count="2" manualBreakCount="2">
        <brk id="47" max="16383" man="1"/>
        <brk id="94" max="16383" man="1"/>
      </rowBreaks>
      <pageMargins left="0.98425196850393704" right="0.98425196850393704" top="0.78740157480314965" bottom="0.59055118110236227" header="0" footer="0"/>
      <pageSetup paperSize="9" firstPageNumber="12" fitToHeight="0" orientation="portrait" useFirstPageNumber="1" r:id="rId3"/>
      <headerFooter alignWithMargins="0"/>
    </customSheetView>
  </customSheetViews>
  <mergeCells count="6">
    <mergeCell ref="F96:H96"/>
    <mergeCell ref="C96:E96"/>
    <mergeCell ref="C3:E3"/>
    <mergeCell ref="F3:H3"/>
    <mergeCell ref="C50:E50"/>
    <mergeCell ref="F50:H50"/>
  </mergeCells>
  <phoneticPr fontId="3"/>
  <printOptions gridLinesSet="0"/>
  <pageMargins left="0.98425196850393704" right="0.98425196850393704" top="0.78740157480314965" bottom="0.59055118110236227" header="0" footer="0"/>
  <pageSetup paperSize="9" scale="93" firstPageNumber="12" fitToHeight="0" orientation="portrait" useFirstPageNumber="1" r:id="rId4"/>
  <headerFooter alignWithMargins="0"/>
  <rowBreaks count="2" manualBreakCount="2">
    <brk id="47" max="16383" man="1"/>
    <brk id="9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view="pageBreakPreview" zoomScaleNormal="75" zoomScaleSheetLayoutView="90" workbookViewId="0"/>
  </sheetViews>
  <sheetFormatPr defaultColWidth="10.375" defaultRowHeight="17.100000000000001" customHeight="1" x14ac:dyDescent="0.15"/>
  <cols>
    <col min="1" max="1" width="5.625" style="5" customWidth="1"/>
    <col min="2" max="2" width="3.75" style="5" customWidth="1"/>
    <col min="3" max="3" width="14.625" style="83" customWidth="1"/>
    <col min="4" max="4" width="0.75" style="83" customWidth="1"/>
    <col min="5" max="13" width="6.75" style="5" customWidth="1"/>
    <col min="14" max="256" width="10.375" style="5"/>
    <col min="257" max="257" width="5.625" style="5" customWidth="1"/>
    <col min="258" max="258" width="3.75" style="5" customWidth="1"/>
    <col min="259" max="259" width="14.625" style="5" customWidth="1"/>
    <col min="260" max="260" width="0.75" style="5" customWidth="1"/>
    <col min="261" max="269" width="6.75" style="5" customWidth="1"/>
    <col min="270" max="512" width="10.375" style="5"/>
    <col min="513" max="513" width="5.625" style="5" customWidth="1"/>
    <col min="514" max="514" width="3.75" style="5" customWidth="1"/>
    <col min="515" max="515" width="14.625" style="5" customWidth="1"/>
    <col min="516" max="516" width="0.75" style="5" customWidth="1"/>
    <col min="517" max="525" width="6.75" style="5" customWidth="1"/>
    <col min="526" max="768" width="10.375" style="5"/>
    <col min="769" max="769" width="5.625" style="5" customWidth="1"/>
    <col min="770" max="770" width="3.75" style="5" customWidth="1"/>
    <col min="771" max="771" width="14.625" style="5" customWidth="1"/>
    <col min="772" max="772" width="0.75" style="5" customWidth="1"/>
    <col min="773" max="781" width="6.75" style="5" customWidth="1"/>
    <col min="782" max="1024" width="10.375" style="5"/>
    <col min="1025" max="1025" width="5.625" style="5" customWidth="1"/>
    <col min="1026" max="1026" width="3.75" style="5" customWidth="1"/>
    <col min="1027" max="1027" width="14.625" style="5" customWidth="1"/>
    <col min="1028" max="1028" width="0.75" style="5" customWidth="1"/>
    <col min="1029" max="1037" width="6.75" style="5" customWidth="1"/>
    <col min="1038" max="1280" width="10.375" style="5"/>
    <col min="1281" max="1281" width="5.625" style="5" customWidth="1"/>
    <col min="1282" max="1282" width="3.75" style="5" customWidth="1"/>
    <col min="1283" max="1283" width="14.625" style="5" customWidth="1"/>
    <col min="1284" max="1284" width="0.75" style="5" customWidth="1"/>
    <col min="1285" max="1293" width="6.75" style="5" customWidth="1"/>
    <col min="1294" max="1536" width="10.375" style="5"/>
    <col min="1537" max="1537" width="5.625" style="5" customWidth="1"/>
    <col min="1538" max="1538" width="3.75" style="5" customWidth="1"/>
    <col min="1539" max="1539" width="14.625" style="5" customWidth="1"/>
    <col min="1540" max="1540" width="0.75" style="5" customWidth="1"/>
    <col min="1541" max="1549" width="6.75" style="5" customWidth="1"/>
    <col min="1550" max="1792" width="10.375" style="5"/>
    <col min="1793" max="1793" width="5.625" style="5" customWidth="1"/>
    <col min="1794" max="1794" width="3.75" style="5" customWidth="1"/>
    <col min="1795" max="1795" width="14.625" style="5" customWidth="1"/>
    <col min="1796" max="1796" width="0.75" style="5" customWidth="1"/>
    <col min="1797" max="1805" width="6.75" style="5" customWidth="1"/>
    <col min="1806" max="2048" width="10.375" style="5"/>
    <col min="2049" max="2049" width="5.625" style="5" customWidth="1"/>
    <col min="2050" max="2050" width="3.75" style="5" customWidth="1"/>
    <col min="2051" max="2051" width="14.625" style="5" customWidth="1"/>
    <col min="2052" max="2052" width="0.75" style="5" customWidth="1"/>
    <col min="2053" max="2061" width="6.75" style="5" customWidth="1"/>
    <col min="2062" max="2304" width="10.375" style="5"/>
    <col min="2305" max="2305" width="5.625" style="5" customWidth="1"/>
    <col min="2306" max="2306" width="3.75" style="5" customWidth="1"/>
    <col min="2307" max="2307" width="14.625" style="5" customWidth="1"/>
    <col min="2308" max="2308" width="0.75" style="5" customWidth="1"/>
    <col min="2309" max="2317" width="6.75" style="5" customWidth="1"/>
    <col min="2318" max="2560" width="10.375" style="5"/>
    <col min="2561" max="2561" width="5.625" style="5" customWidth="1"/>
    <col min="2562" max="2562" width="3.75" style="5" customWidth="1"/>
    <col min="2563" max="2563" width="14.625" style="5" customWidth="1"/>
    <col min="2564" max="2564" width="0.75" style="5" customWidth="1"/>
    <col min="2565" max="2573" width="6.75" style="5" customWidth="1"/>
    <col min="2574" max="2816" width="10.375" style="5"/>
    <col min="2817" max="2817" width="5.625" style="5" customWidth="1"/>
    <col min="2818" max="2818" width="3.75" style="5" customWidth="1"/>
    <col min="2819" max="2819" width="14.625" style="5" customWidth="1"/>
    <col min="2820" max="2820" width="0.75" style="5" customWidth="1"/>
    <col min="2821" max="2829" width="6.75" style="5" customWidth="1"/>
    <col min="2830" max="3072" width="10.375" style="5"/>
    <col min="3073" max="3073" width="5.625" style="5" customWidth="1"/>
    <col min="3074" max="3074" width="3.75" style="5" customWidth="1"/>
    <col min="3075" max="3075" width="14.625" style="5" customWidth="1"/>
    <col min="3076" max="3076" width="0.75" style="5" customWidth="1"/>
    <col min="3077" max="3085" width="6.75" style="5" customWidth="1"/>
    <col min="3086" max="3328" width="10.375" style="5"/>
    <col min="3329" max="3329" width="5.625" style="5" customWidth="1"/>
    <col min="3330" max="3330" width="3.75" style="5" customWidth="1"/>
    <col min="3331" max="3331" width="14.625" style="5" customWidth="1"/>
    <col min="3332" max="3332" width="0.75" style="5" customWidth="1"/>
    <col min="3333" max="3341" width="6.75" style="5" customWidth="1"/>
    <col min="3342" max="3584" width="10.375" style="5"/>
    <col min="3585" max="3585" width="5.625" style="5" customWidth="1"/>
    <col min="3586" max="3586" width="3.75" style="5" customWidth="1"/>
    <col min="3587" max="3587" width="14.625" style="5" customWidth="1"/>
    <col min="3588" max="3588" width="0.75" style="5" customWidth="1"/>
    <col min="3589" max="3597" width="6.75" style="5" customWidth="1"/>
    <col min="3598" max="3840" width="10.375" style="5"/>
    <col min="3841" max="3841" width="5.625" style="5" customWidth="1"/>
    <col min="3842" max="3842" width="3.75" style="5" customWidth="1"/>
    <col min="3843" max="3843" width="14.625" style="5" customWidth="1"/>
    <col min="3844" max="3844" width="0.75" style="5" customWidth="1"/>
    <col min="3845" max="3853" width="6.75" style="5" customWidth="1"/>
    <col min="3854" max="4096" width="10.375" style="5"/>
    <col min="4097" max="4097" width="5.625" style="5" customWidth="1"/>
    <col min="4098" max="4098" width="3.75" style="5" customWidth="1"/>
    <col min="4099" max="4099" width="14.625" style="5" customWidth="1"/>
    <col min="4100" max="4100" width="0.75" style="5" customWidth="1"/>
    <col min="4101" max="4109" width="6.75" style="5" customWidth="1"/>
    <col min="4110" max="4352" width="10.375" style="5"/>
    <col min="4353" max="4353" width="5.625" style="5" customWidth="1"/>
    <col min="4354" max="4354" width="3.75" style="5" customWidth="1"/>
    <col min="4355" max="4355" width="14.625" style="5" customWidth="1"/>
    <col min="4356" max="4356" width="0.75" style="5" customWidth="1"/>
    <col min="4357" max="4365" width="6.75" style="5" customWidth="1"/>
    <col min="4366" max="4608" width="10.375" style="5"/>
    <col min="4609" max="4609" width="5.625" style="5" customWidth="1"/>
    <col min="4610" max="4610" width="3.75" style="5" customWidth="1"/>
    <col min="4611" max="4611" width="14.625" style="5" customWidth="1"/>
    <col min="4612" max="4612" width="0.75" style="5" customWidth="1"/>
    <col min="4613" max="4621" width="6.75" style="5" customWidth="1"/>
    <col min="4622" max="4864" width="10.375" style="5"/>
    <col min="4865" max="4865" width="5.625" style="5" customWidth="1"/>
    <col min="4866" max="4866" width="3.75" style="5" customWidth="1"/>
    <col min="4867" max="4867" width="14.625" style="5" customWidth="1"/>
    <col min="4868" max="4868" width="0.75" style="5" customWidth="1"/>
    <col min="4869" max="4877" width="6.75" style="5" customWidth="1"/>
    <col min="4878" max="5120" width="10.375" style="5"/>
    <col min="5121" max="5121" width="5.625" style="5" customWidth="1"/>
    <col min="5122" max="5122" width="3.75" style="5" customWidth="1"/>
    <col min="5123" max="5123" width="14.625" style="5" customWidth="1"/>
    <col min="5124" max="5124" width="0.75" style="5" customWidth="1"/>
    <col min="5125" max="5133" width="6.75" style="5" customWidth="1"/>
    <col min="5134" max="5376" width="10.375" style="5"/>
    <col min="5377" max="5377" width="5.625" style="5" customWidth="1"/>
    <col min="5378" max="5378" width="3.75" style="5" customWidth="1"/>
    <col min="5379" max="5379" width="14.625" style="5" customWidth="1"/>
    <col min="5380" max="5380" width="0.75" style="5" customWidth="1"/>
    <col min="5381" max="5389" width="6.75" style="5" customWidth="1"/>
    <col min="5390" max="5632" width="10.375" style="5"/>
    <col min="5633" max="5633" width="5.625" style="5" customWidth="1"/>
    <col min="5634" max="5634" width="3.75" style="5" customWidth="1"/>
    <col min="5635" max="5635" width="14.625" style="5" customWidth="1"/>
    <col min="5636" max="5636" width="0.75" style="5" customWidth="1"/>
    <col min="5637" max="5645" width="6.75" style="5" customWidth="1"/>
    <col min="5646" max="5888" width="10.375" style="5"/>
    <col min="5889" max="5889" width="5.625" style="5" customWidth="1"/>
    <col min="5890" max="5890" width="3.75" style="5" customWidth="1"/>
    <col min="5891" max="5891" width="14.625" style="5" customWidth="1"/>
    <col min="5892" max="5892" width="0.75" style="5" customWidth="1"/>
    <col min="5893" max="5901" width="6.75" style="5" customWidth="1"/>
    <col min="5902" max="6144" width="10.375" style="5"/>
    <col min="6145" max="6145" width="5.625" style="5" customWidth="1"/>
    <col min="6146" max="6146" width="3.75" style="5" customWidth="1"/>
    <col min="6147" max="6147" width="14.625" style="5" customWidth="1"/>
    <col min="6148" max="6148" width="0.75" style="5" customWidth="1"/>
    <col min="6149" max="6157" width="6.75" style="5" customWidth="1"/>
    <col min="6158" max="6400" width="10.375" style="5"/>
    <col min="6401" max="6401" width="5.625" style="5" customWidth="1"/>
    <col min="6402" max="6402" width="3.75" style="5" customWidth="1"/>
    <col min="6403" max="6403" width="14.625" style="5" customWidth="1"/>
    <col min="6404" max="6404" width="0.75" style="5" customWidth="1"/>
    <col min="6405" max="6413" width="6.75" style="5" customWidth="1"/>
    <col min="6414" max="6656" width="10.375" style="5"/>
    <col min="6657" max="6657" width="5.625" style="5" customWidth="1"/>
    <col min="6658" max="6658" width="3.75" style="5" customWidth="1"/>
    <col min="6659" max="6659" width="14.625" style="5" customWidth="1"/>
    <col min="6660" max="6660" width="0.75" style="5" customWidth="1"/>
    <col min="6661" max="6669" width="6.75" style="5" customWidth="1"/>
    <col min="6670" max="6912" width="10.375" style="5"/>
    <col min="6913" max="6913" width="5.625" style="5" customWidth="1"/>
    <col min="6914" max="6914" width="3.75" style="5" customWidth="1"/>
    <col min="6915" max="6915" width="14.625" style="5" customWidth="1"/>
    <col min="6916" max="6916" width="0.75" style="5" customWidth="1"/>
    <col min="6917" max="6925" width="6.75" style="5" customWidth="1"/>
    <col min="6926" max="7168" width="10.375" style="5"/>
    <col min="7169" max="7169" width="5.625" style="5" customWidth="1"/>
    <col min="7170" max="7170" width="3.75" style="5" customWidth="1"/>
    <col min="7171" max="7171" width="14.625" style="5" customWidth="1"/>
    <col min="7172" max="7172" width="0.75" style="5" customWidth="1"/>
    <col min="7173" max="7181" width="6.75" style="5" customWidth="1"/>
    <col min="7182" max="7424" width="10.375" style="5"/>
    <col min="7425" max="7425" width="5.625" style="5" customWidth="1"/>
    <col min="7426" max="7426" width="3.75" style="5" customWidth="1"/>
    <col min="7427" max="7427" width="14.625" style="5" customWidth="1"/>
    <col min="7428" max="7428" width="0.75" style="5" customWidth="1"/>
    <col min="7429" max="7437" width="6.75" style="5" customWidth="1"/>
    <col min="7438" max="7680" width="10.375" style="5"/>
    <col min="7681" max="7681" width="5.625" style="5" customWidth="1"/>
    <col min="7682" max="7682" width="3.75" style="5" customWidth="1"/>
    <col min="7683" max="7683" width="14.625" style="5" customWidth="1"/>
    <col min="7684" max="7684" width="0.75" style="5" customWidth="1"/>
    <col min="7685" max="7693" width="6.75" style="5" customWidth="1"/>
    <col min="7694" max="7936" width="10.375" style="5"/>
    <col min="7937" max="7937" width="5.625" style="5" customWidth="1"/>
    <col min="7938" max="7938" width="3.75" style="5" customWidth="1"/>
    <col min="7939" max="7939" width="14.625" style="5" customWidth="1"/>
    <col min="7940" max="7940" width="0.75" style="5" customWidth="1"/>
    <col min="7941" max="7949" width="6.75" style="5" customWidth="1"/>
    <col min="7950" max="8192" width="10.375" style="5"/>
    <col min="8193" max="8193" width="5.625" style="5" customWidth="1"/>
    <col min="8194" max="8194" width="3.75" style="5" customWidth="1"/>
    <col min="8195" max="8195" width="14.625" style="5" customWidth="1"/>
    <col min="8196" max="8196" width="0.75" style="5" customWidth="1"/>
    <col min="8197" max="8205" width="6.75" style="5" customWidth="1"/>
    <col min="8206" max="8448" width="10.375" style="5"/>
    <col min="8449" max="8449" width="5.625" style="5" customWidth="1"/>
    <col min="8450" max="8450" width="3.75" style="5" customWidth="1"/>
    <col min="8451" max="8451" width="14.625" style="5" customWidth="1"/>
    <col min="8452" max="8452" width="0.75" style="5" customWidth="1"/>
    <col min="8453" max="8461" width="6.75" style="5" customWidth="1"/>
    <col min="8462" max="8704" width="10.375" style="5"/>
    <col min="8705" max="8705" width="5.625" style="5" customWidth="1"/>
    <col min="8706" max="8706" width="3.75" style="5" customWidth="1"/>
    <col min="8707" max="8707" width="14.625" style="5" customWidth="1"/>
    <col min="8708" max="8708" width="0.75" style="5" customWidth="1"/>
    <col min="8709" max="8717" width="6.75" style="5" customWidth="1"/>
    <col min="8718" max="8960" width="10.375" style="5"/>
    <col min="8961" max="8961" width="5.625" style="5" customWidth="1"/>
    <col min="8962" max="8962" width="3.75" style="5" customWidth="1"/>
    <col min="8963" max="8963" width="14.625" style="5" customWidth="1"/>
    <col min="8964" max="8964" width="0.75" style="5" customWidth="1"/>
    <col min="8965" max="8973" width="6.75" style="5" customWidth="1"/>
    <col min="8974" max="9216" width="10.375" style="5"/>
    <col min="9217" max="9217" width="5.625" style="5" customWidth="1"/>
    <col min="9218" max="9218" width="3.75" style="5" customWidth="1"/>
    <col min="9219" max="9219" width="14.625" style="5" customWidth="1"/>
    <col min="9220" max="9220" width="0.75" style="5" customWidth="1"/>
    <col min="9221" max="9229" width="6.75" style="5" customWidth="1"/>
    <col min="9230" max="9472" width="10.375" style="5"/>
    <col min="9473" max="9473" width="5.625" style="5" customWidth="1"/>
    <col min="9474" max="9474" width="3.75" style="5" customWidth="1"/>
    <col min="9475" max="9475" width="14.625" style="5" customWidth="1"/>
    <col min="9476" max="9476" width="0.75" style="5" customWidth="1"/>
    <col min="9477" max="9485" width="6.75" style="5" customWidth="1"/>
    <col min="9486" max="9728" width="10.375" style="5"/>
    <col min="9729" max="9729" width="5.625" style="5" customWidth="1"/>
    <col min="9730" max="9730" width="3.75" style="5" customWidth="1"/>
    <col min="9731" max="9731" width="14.625" style="5" customWidth="1"/>
    <col min="9732" max="9732" width="0.75" style="5" customWidth="1"/>
    <col min="9733" max="9741" width="6.75" style="5" customWidth="1"/>
    <col min="9742" max="9984" width="10.375" style="5"/>
    <col min="9985" max="9985" width="5.625" style="5" customWidth="1"/>
    <col min="9986" max="9986" width="3.75" style="5" customWidth="1"/>
    <col min="9987" max="9987" width="14.625" style="5" customWidth="1"/>
    <col min="9988" max="9988" width="0.75" style="5" customWidth="1"/>
    <col min="9989" max="9997" width="6.75" style="5" customWidth="1"/>
    <col min="9998" max="10240" width="10.375" style="5"/>
    <col min="10241" max="10241" width="5.625" style="5" customWidth="1"/>
    <col min="10242" max="10242" width="3.75" style="5" customWidth="1"/>
    <col min="10243" max="10243" width="14.625" style="5" customWidth="1"/>
    <col min="10244" max="10244" width="0.75" style="5" customWidth="1"/>
    <col min="10245" max="10253" width="6.75" style="5" customWidth="1"/>
    <col min="10254" max="10496" width="10.375" style="5"/>
    <col min="10497" max="10497" width="5.625" style="5" customWidth="1"/>
    <col min="10498" max="10498" width="3.75" style="5" customWidth="1"/>
    <col min="10499" max="10499" width="14.625" style="5" customWidth="1"/>
    <col min="10500" max="10500" width="0.75" style="5" customWidth="1"/>
    <col min="10501" max="10509" width="6.75" style="5" customWidth="1"/>
    <col min="10510" max="10752" width="10.375" style="5"/>
    <col min="10753" max="10753" width="5.625" style="5" customWidth="1"/>
    <col min="10754" max="10754" width="3.75" style="5" customWidth="1"/>
    <col min="10755" max="10755" width="14.625" style="5" customWidth="1"/>
    <col min="10756" max="10756" width="0.75" style="5" customWidth="1"/>
    <col min="10757" max="10765" width="6.75" style="5" customWidth="1"/>
    <col min="10766" max="11008" width="10.375" style="5"/>
    <col min="11009" max="11009" width="5.625" style="5" customWidth="1"/>
    <col min="11010" max="11010" width="3.75" style="5" customWidth="1"/>
    <col min="11011" max="11011" width="14.625" style="5" customWidth="1"/>
    <col min="11012" max="11012" width="0.75" style="5" customWidth="1"/>
    <col min="11013" max="11021" width="6.75" style="5" customWidth="1"/>
    <col min="11022" max="11264" width="10.375" style="5"/>
    <col min="11265" max="11265" width="5.625" style="5" customWidth="1"/>
    <col min="11266" max="11266" width="3.75" style="5" customWidth="1"/>
    <col min="11267" max="11267" width="14.625" style="5" customWidth="1"/>
    <col min="11268" max="11268" width="0.75" style="5" customWidth="1"/>
    <col min="11269" max="11277" width="6.75" style="5" customWidth="1"/>
    <col min="11278" max="11520" width="10.375" style="5"/>
    <col min="11521" max="11521" width="5.625" style="5" customWidth="1"/>
    <col min="11522" max="11522" width="3.75" style="5" customWidth="1"/>
    <col min="11523" max="11523" width="14.625" style="5" customWidth="1"/>
    <col min="11524" max="11524" width="0.75" style="5" customWidth="1"/>
    <col min="11525" max="11533" width="6.75" style="5" customWidth="1"/>
    <col min="11534" max="11776" width="10.375" style="5"/>
    <col min="11777" max="11777" width="5.625" style="5" customWidth="1"/>
    <col min="11778" max="11778" width="3.75" style="5" customWidth="1"/>
    <col min="11779" max="11779" width="14.625" style="5" customWidth="1"/>
    <col min="11780" max="11780" width="0.75" style="5" customWidth="1"/>
    <col min="11781" max="11789" width="6.75" style="5" customWidth="1"/>
    <col min="11790" max="12032" width="10.375" style="5"/>
    <col min="12033" max="12033" width="5.625" style="5" customWidth="1"/>
    <col min="12034" max="12034" width="3.75" style="5" customWidth="1"/>
    <col min="12035" max="12035" width="14.625" style="5" customWidth="1"/>
    <col min="12036" max="12036" width="0.75" style="5" customWidth="1"/>
    <col min="12037" max="12045" width="6.75" style="5" customWidth="1"/>
    <col min="12046" max="12288" width="10.375" style="5"/>
    <col min="12289" max="12289" width="5.625" style="5" customWidth="1"/>
    <col min="12290" max="12290" width="3.75" style="5" customWidth="1"/>
    <col min="12291" max="12291" width="14.625" style="5" customWidth="1"/>
    <col min="12292" max="12292" width="0.75" style="5" customWidth="1"/>
    <col min="12293" max="12301" width="6.75" style="5" customWidth="1"/>
    <col min="12302" max="12544" width="10.375" style="5"/>
    <col min="12545" max="12545" width="5.625" style="5" customWidth="1"/>
    <col min="12546" max="12546" width="3.75" style="5" customWidth="1"/>
    <col min="12547" max="12547" width="14.625" style="5" customWidth="1"/>
    <col min="12548" max="12548" width="0.75" style="5" customWidth="1"/>
    <col min="12549" max="12557" width="6.75" style="5" customWidth="1"/>
    <col min="12558" max="12800" width="10.375" style="5"/>
    <col min="12801" max="12801" width="5.625" style="5" customWidth="1"/>
    <col min="12802" max="12802" width="3.75" style="5" customWidth="1"/>
    <col min="12803" max="12803" width="14.625" style="5" customWidth="1"/>
    <col min="12804" max="12804" width="0.75" style="5" customWidth="1"/>
    <col min="12805" max="12813" width="6.75" style="5" customWidth="1"/>
    <col min="12814" max="13056" width="10.375" style="5"/>
    <col min="13057" max="13057" width="5.625" style="5" customWidth="1"/>
    <col min="13058" max="13058" width="3.75" style="5" customWidth="1"/>
    <col min="13059" max="13059" width="14.625" style="5" customWidth="1"/>
    <col min="13060" max="13060" width="0.75" style="5" customWidth="1"/>
    <col min="13061" max="13069" width="6.75" style="5" customWidth="1"/>
    <col min="13070" max="13312" width="10.375" style="5"/>
    <col min="13313" max="13313" width="5.625" style="5" customWidth="1"/>
    <col min="13314" max="13314" width="3.75" style="5" customWidth="1"/>
    <col min="13315" max="13315" width="14.625" style="5" customWidth="1"/>
    <col min="13316" max="13316" width="0.75" style="5" customWidth="1"/>
    <col min="13317" max="13325" width="6.75" style="5" customWidth="1"/>
    <col min="13326" max="13568" width="10.375" style="5"/>
    <col min="13569" max="13569" width="5.625" style="5" customWidth="1"/>
    <col min="13570" max="13570" width="3.75" style="5" customWidth="1"/>
    <col min="13571" max="13571" width="14.625" style="5" customWidth="1"/>
    <col min="13572" max="13572" width="0.75" style="5" customWidth="1"/>
    <col min="13573" max="13581" width="6.75" style="5" customWidth="1"/>
    <col min="13582" max="13824" width="10.375" style="5"/>
    <col min="13825" max="13825" width="5.625" style="5" customWidth="1"/>
    <col min="13826" max="13826" width="3.75" style="5" customWidth="1"/>
    <col min="13827" max="13827" width="14.625" style="5" customWidth="1"/>
    <col min="13828" max="13828" width="0.75" style="5" customWidth="1"/>
    <col min="13829" max="13837" width="6.75" style="5" customWidth="1"/>
    <col min="13838" max="14080" width="10.375" style="5"/>
    <col min="14081" max="14081" width="5.625" style="5" customWidth="1"/>
    <col min="14082" max="14082" width="3.75" style="5" customWidth="1"/>
    <col min="14083" max="14083" width="14.625" style="5" customWidth="1"/>
    <col min="14084" max="14084" width="0.75" style="5" customWidth="1"/>
    <col min="14085" max="14093" width="6.75" style="5" customWidth="1"/>
    <col min="14094" max="14336" width="10.375" style="5"/>
    <col min="14337" max="14337" width="5.625" style="5" customWidth="1"/>
    <col min="14338" max="14338" width="3.75" style="5" customWidth="1"/>
    <col min="14339" max="14339" width="14.625" style="5" customWidth="1"/>
    <col min="14340" max="14340" width="0.75" style="5" customWidth="1"/>
    <col min="14341" max="14349" width="6.75" style="5" customWidth="1"/>
    <col min="14350" max="14592" width="10.375" style="5"/>
    <col min="14593" max="14593" width="5.625" style="5" customWidth="1"/>
    <col min="14594" max="14594" width="3.75" style="5" customWidth="1"/>
    <col min="14595" max="14595" width="14.625" style="5" customWidth="1"/>
    <col min="14596" max="14596" width="0.75" style="5" customWidth="1"/>
    <col min="14597" max="14605" width="6.75" style="5" customWidth="1"/>
    <col min="14606" max="14848" width="10.375" style="5"/>
    <col min="14849" max="14849" width="5.625" style="5" customWidth="1"/>
    <col min="14850" max="14850" width="3.75" style="5" customWidth="1"/>
    <col min="14851" max="14851" width="14.625" style="5" customWidth="1"/>
    <col min="14852" max="14852" width="0.75" style="5" customWidth="1"/>
    <col min="14853" max="14861" width="6.75" style="5" customWidth="1"/>
    <col min="14862" max="15104" width="10.375" style="5"/>
    <col min="15105" max="15105" width="5.625" style="5" customWidth="1"/>
    <col min="15106" max="15106" width="3.75" style="5" customWidth="1"/>
    <col min="15107" max="15107" width="14.625" style="5" customWidth="1"/>
    <col min="15108" max="15108" width="0.75" style="5" customWidth="1"/>
    <col min="15109" max="15117" width="6.75" style="5" customWidth="1"/>
    <col min="15118" max="15360" width="10.375" style="5"/>
    <col min="15361" max="15361" width="5.625" style="5" customWidth="1"/>
    <col min="15362" max="15362" width="3.75" style="5" customWidth="1"/>
    <col min="15363" max="15363" width="14.625" style="5" customWidth="1"/>
    <col min="15364" max="15364" width="0.75" style="5" customWidth="1"/>
    <col min="15365" max="15373" width="6.75" style="5" customWidth="1"/>
    <col min="15374" max="15616" width="10.375" style="5"/>
    <col min="15617" max="15617" width="5.625" style="5" customWidth="1"/>
    <col min="15618" max="15618" width="3.75" style="5" customWidth="1"/>
    <col min="15619" max="15619" width="14.625" style="5" customWidth="1"/>
    <col min="15620" max="15620" width="0.75" style="5" customWidth="1"/>
    <col min="15621" max="15629" width="6.75" style="5" customWidth="1"/>
    <col min="15630" max="15872" width="10.375" style="5"/>
    <col min="15873" max="15873" width="5.625" style="5" customWidth="1"/>
    <col min="15874" max="15874" width="3.75" style="5" customWidth="1"/>
    <col min="15875" max="15875" width="14.625" style="5" customWidth="1"/>
    <col min="15876" max="15876" width="0.75" style="5" customWidth="1"/>
    <col min="15877" max="15885" width="6.75" style="5" customWidth="1"/>
    <col min="15886" max="16128" width="10.375" style="5"/>
    <col min="16129" max="16129" width="5.625" style="5" customWidth="1"/>
    <col min="16130" max="16130" width="3.75" style="5" customWidth="1"/>
    <col min="16131" max="16131" width="14.625" style="5" customWidth="1"/>
    <col min="16132" max="16132" width="0.75" style="5" customWidth="1"/>
    <col min="16133" max="16141" width="6.75" style="5" customWidth="1"/>
    <col min="16142" max="16384" width="10.375" style="5"/>
  </cols>
  <sheetData>
    <row r="1" spans="1:14" s="94" customFormat="1" ht="20.100000000000001" customHeight="1" thickBot="1" x14ac:dyDescent="0.45">
      <c r="A1" s="557" t="s">
        <v>136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8" t="s">
        <v>137</v>
      </c>
    </row>
    <row r="2" spans="1:14" s="94" customFormat="1" ht="21" customHeight="1" x14ac:dyDescent="0.4">
      <c r="A2" s="719" t="s">
        <v>138</v>
      </c>
      <c r="B2" s="721" t="s">
        <v>139</v>
      </c>
      <c r="C2" s="469" t="s">
        <v>140</v>
      </c>
      <c r="D2" s="470"/>
      <c r="E2" s="723" t="s">
        <v>205</v>
      </c>
      <c r="F2" s="714"/>
      <c r="G2" s="724"/>
      <c r="H2" s="723" t="s">
        <v>206</v>
      </c>
      <c r="I2" s="714"/>
      <c r="J2" s="724"/>
      <c r="K2" s="714" t="s">
        <v>207</v>
      </c>
      <c r="L2" s="714"/>
      <c r="M2" s="714"/>
      <c r="N2" s="95"/>
    </row>
    <row r="3" spans="1:14" s="94" customFormat="1" ht="21" customHeight="1" x14ac:dyDescent="0.4">
      <c r="A3" s="720"/>
      <c r="B3" s="722"/>
      <c r="C3" s="471" t="s">
        <v>141</v>
      </c>
      <c r="D3" s="472"/>
      <c r="E3" s="74" t="s">
        <v>111</v>
      </c>
      <c r="F3" s="74" t="s">
        <v>112</v>
      </c>
      <c r="G3" s="75" t="s">
        <v>142</v>
      </c>
      <c r="H3" s="76" t="s">
        <v>111</v>
      </c>
      <c r="I3" s="74" t="s">
        <v>112</v>
      </c>
      <c r="J3" s="77" t="s">
        <v>142</v>
      </c>
      <c r="K3" s="74" t="s">
        <v>111</v>
      </c>
      <c r="L3" s="74" t="s">
        <v>112</v>
      </c>
      <c r="M3" s="78" t="s">
        <v>142</v>
      </c>
      <c r="N3" s="95"/>
    </row>
    <row r="4" spans="1:14" s="94" customFormat="1" ht="21" customHeight="1" x14ac:dyDescent="0.4">
      <c r="A4" s="718" t="s">
        <v>143</v>
      </c>
      <c r="B4" s="473">
        <v>1</v>
      </c>
      <c r="C4" s="474" t="s">
        <v>144</v>
      </c>
      <c r="D4" s="475"/>
      <c r="E4" s="476">
        <v>11</v>
      </c>
      <c r="F4" s="117">
        <v>7</v>
      </c>
      <c r="G4" s="477">
        <f>SUM(E4:F4)</f>
        <v>18</v>
      </c>
      <c r="H4" s="476">
        <v>11</v>
      </c>
      <c r="I4" s="117">
        <v>5</v>
      </c>
      <c r="J4" s="477">
        <f>SUM(H4:I4)</f>
        <v>16</v>
      </c>
      <c r="K4" s="117">
        <v>9</v>
      </c>
      <c r="L4" s="117">
        <v>5</v>
      </c>
      <c r="M4" s="478">
        <f>SUM(K4:L4)</f>
        <v>14</v>
      </c>
      <c r="N4" s="95"/>
    </row>
    <row r="5" spans="1:14" s="94" customFormat="1" ht="21" customHeight="1" x14ac:dyDescent="0.4">
      <c r="A5" s="717"/>
      <c r="B5" s="473">
        <v>2</v>
      </c>
      <c r="C5" s="474" t="s">
        <v>145</v>
      </c>
      <c r="D5" s="475"/>
      <c r="E5" s="476">
        <v>59</v>
      </c>
      <c r="F5" s="117">
        <v>24</v>
      </c>
      <c r="G5" s="477">
        <v>83</v>
      </c>
      <c r="H5" s="476">
        <v>59</v>
      </c>
      <c r="I5" s="117">
        <v>36</v>
      </c>
      <c r="J5" s="477">
        <f>SUM(H5:I5)</f>
        <v>95</v>
      </c>
      <c r="K5" s="117">
        <v>72</v>
      </c>
      <c r="L5" s="117">
        <v>36</v>
      </c>
      <c r="M5" s="478">
        <f>SUM(K5:L5)</f>
        <v>108</v>
      </c>
      <c r="N5" s="95"/>
    </row>
    <row r="6" spans="1:14" s="94" customFormat="1" ht="21" customHeight="1" x14ac:dyDescent="0.4">
      <c r="A6" s="717"/>
      <c r="B6" s="473">
        <v>3</v>
      </c>
      <c r="C6" s="479" t="s">
        <v>146</v>
      </c>
      <c r="D6" s="480"/>
      <c r="E6" s="481">
        <v>3</v>
      </c>
      <c r="F6" s="482">
        <v>0</v>
      </c>
      <c r="G6" s="483">
        <f>SUM(E6:F6)</f>
        <v>3</v>
      </c>
      <c r="H6" s="481">
        <v>6</v>
      </c>
      <c r="I6" s="482">
        <v>0</v>
      </c>
      <c r="J6" s="477">
        <f t="shared" ref="J6:J17" si="0">SUM(H6:I6)</f>
        <v>6</v>
      </c>
      <c r="K6" s="482">
        <v>11</v>
      </c>
      <c r="L6" s="482">
        <v>2</v>
      </c>
      <c r="M6" s="478">
        <f t="shared" ref="M6:M32" si="1">SUM(K6:L6)</f>
        <v>13</v>
      </c>
      <c r="N6" s="95"/>
    </row>
    <row r="7" spans="1:14" s="94" customFormat="1" ht="21" customHeight="1" x14ac:dyDescent="0.4">
      <c r="A7" s="717"/>
      <c r="B7" s="473">
        <v>4</v>
      </c>
      <c r="C7" s="479" t="s">
        <v>147</v>
      </c>
      <c r="D7" s="480"/>
      <c r="E7" s="481">
        <v>42</v>
      </c>
      <c r="F7" s="482">
        <v>45</v>
      </c>
      <c r="G7" s="483">
        <v>87</v>
      </c>
      <c r="H7" s="481">
        <v>44</v>
      </c>
      <c r="I7" s="482">
        <v>41</v>
      </c>
      <c r="J7" s="477">
        <f t="shared" si="0"/>
        <v>85</v>
      </c>
      <c r="K7" s="482">
        <v>42</v>
      </c>
      <c r="L7" s="482">
        <v>42</v>
      </c>
      <c r="M7" s="478">
        <f t="shared" si="1"/>
        <v>84</v>
      </c>
      <c r="N7" s="95"/>
    </row>
    <row r="8" spans="1:14" s="94" customFormat="1" ht="21" customHeight="1" x14ac:dyDescent="0.4">
      <c r="A8" s="717"/>
      <c r="B8" s="473">
        <v>5</v>
      </c>
      <c r="C8" s="474" t="s">
        <v>148</v>
      </c>
      <c r="D8" s="480"/>
      <c r="E8" s="484">
        <v>4</v>
      </c>
      <c r="F8" s="482">
        <v>6</v>
      </c>
      <c r="G8" s="483">
        <v>10</v>
      </c>
      <c r="H8" s="484">
        <v>10</v>
      </c>
      <c r="I8" s="482">
        <v>8</v>
      </c>
      <c r="J8" s="477">
        <f t="shared" si="0"/>
        <v>18</v>
      </c>
      <c r="K8" s="485">
        <v>15</v>
      </c>
      <c r="L8" s="482">
        <v>9</v>
      </c>
      <c r="M8" s="478">
        <f t="shared" si="1"/>
        <v>24</v>
      </c>
      <c r="N8" s="95"/>
    </row>
    <row r="9" spans="1:14" s="94" customFormat="1" ht="21" customHeight="1" x14ac:dyDescent="0.4">
      <c r="A9" s="717"/>
      <c r="B9" s="473">
        <v>6</v>
      </c>
      <c r="C9" s="474" t="s">
        <v>149</v>
      </c>
      <c r="D9" s="480"/>
      <c r="E9" s="481">
        <v>26</v>
      </c>
      <c r="F9" s="482">
        <v>10</v>
      </c>
      <c r="G9" s="483">
        <v>36</v>
      </c>
      <c r="H9" s="481">
        <v>25</v>
      </c>
      <c r="I9" s="482">
        <v>12</v>
      </c>
      <c r="J9" s="477">
        <f t="shared" si="0"/>
        <v>37</v>
      </c>
      <c r="K9" s="482">
        <v>22</v>
      </c>
      <c r="L9" s="482">
        <v>15</v>
      </c>
      <c r="M9" s="478">
        <f t="shared" si="1"/>
        <v>37</v>
      </c>
      <c r="N9" s="95"/>
    </row>
    <row r="10" spans="1:14" s="94" customFormat="1" ht="21" customHeight="1" x14ac:dyDescent="0.4">
      <c r="A10" s="717"/>
      <c r="B10" s="473">
        <v>7</v>
      </c>
      <c r="C10" s="474" t="s">
        <v>150</v>
      </c>
      <c r="D10" s="480"/>
      <c r="E10" s="481">
        <v>5</v>
      </c>
      <c r="F10" s="482">
        <v>10</v>
      </c>
      <c r="G10" s="483">
        <v>15</v>
      </c>
      <c r="H10" s="481">
        <v>3</v>
      </c>
      <c r="I10" s="482">
        <v>10</v>
      </c>
      <c r="J10" s="477">
        <f t="shared" si="0"/>
        <v>13</v>
      </c>
      <c r="K10" s="482">
        <v>3</v>
      </c>
      <c r="L10" s="482">
        <v>9</v>
      </c>
      <c r="M10" s="478">
        <f t="shared" si="1"/>
        <v>12</v>
      </c>
      <c r="N10" s="95"/>
    </row>
    <row r="11" spans="1:14" s="94" customFormat="1" ht="21" customHeight="1" x14ac:dyDescent="0.4">
      <c r="A11" s="717"/>
      <c r="B11" s="473">
        <v>8</v>
      </c>
      <c r="C11" s="474" t="s">
        <v>151</v>
      </c>
      <c r="D11" s="480"/>
      <c r="E11" s="481">
        <v>158</v>
      </c>
      <c r="F11" s="482">
        <v>537</v>
      </c>
      <c r="G11" s="483">
        <v>695</v>
      </c>
      <c r="H11" s="481">
        <v>164</v>
      </c>
      <c r="I11" s="482">
        <v>473</v>
      </c>
      <c r="J11" s="477">
        <f t="shared" si="0"/>
        <v>637</v>
      </c>
      <c r="K11" s="482">
        <v>154</v>
      </c>
      <c r="L11" s="482">
        <v>461</v>
      </c>
      <c r="M11" s="478">
        <f t="shared" si="1"/>
        <v>615</v>
      </c>
      <c r="N11" s="95"/>
    </row>
    <row r="12" spans="1:14" s="94" customFormat="1" ht="21" customHeight="1" x14ac:dyDescent="0.4">
      <c r="A12" s="717"/>
      <c r="B12" s="473">
        <v>9</v>
      </c>
      <c r="C12" s="474" t="s">
        <v>152</v>
      </c>
      <c r="D12" s="480"/>
      <c r="E12" s="481">
        <v>8</v>
      </c>
      <c r="F12" s="482">
        <v>2</v>
      </c>
      <c r="G12" s="483">
        <f>SUM(E12:F12)</f>
        <v>10</v>
      </c>
      <c r="H12" s="481">
        <v>11</v>
      </c>
      <c r="I12" s="482">
        <v>2</v>
      </c>
      <c r="J12" s="477">
        <f t="shared" si="0"/>
        <v>13</v>
      </c>
      <c r="K12" s="482">
        <v>13</v>
      </c>
      <c r="L12" s="482">
        <v>8</v>
      </c>
      <c r="M12" s="478">
        <f t="shared" si="1"/>
        <v>21</v>
      </c>
      <c r="N12" s="95"/>
    </row>
    <row r="13" spans="1:14" s="94" customFormat="1" ht="21" customHeight="1" x14ac:dyDescent="0.4">
      <c r="A13" s="717"/>
      <c r="B13" s="473">
        <v>10</v>
      </c>
      <c r="C13" s="474" t="s">
        <v>153</v>
      </c>
      <c r="D13" s="480"/>
      <c r="E13" s="481">
        <v>2</v>
      </c>
      <c r="F13" s="485">
        <v>2</v>
      </c>
      <c r="G13" s="483">
        <v>4</v>
      </c>
      <c r="H13" s="481">
        <v>3</v>
      </c>
      <c r="I13" s="485">
        <v>3</v>
      </c>
      <c r="J13" s="477">
        <f t="shared" si="0"/>
        <v>6</v>
      </c>
      <c r="K13" s="482">
        <v>0</v>
      </c>
      <c r="L13" s="485">
        <v>0</v>
      </c>
      <c r="M13" s="478">
        <f t="shared" si="1"/>
        <v>0</v>
      </c>
      <c r="N13" s="95"/>
    </row>
    <row r="14" spans="1:14" s="94" customFormat="1" ht="21" customHeight="1" x14ac:dyDescent="0.4">
      <c r="A14" s="717"/>
      <c r="B14" s="473">
        <v>11</v>
      </c>
      <c r="C14" s="474" t="s">
        <v>154</v>
      </c>
      <c r="D14" s="480"/>
      <c r="E14" s="486">
        <v>277</v>
      </c>
      <c r="F14" s="485">
        <v>473</v>
      </c>
      <c r="G14" s="483">
        <v>750</v>
      </c>
      <c r="H14" s="486">
        <v>330</v>
      </c>
      <c r="I14" s="485">
        <v>523</v>
      </c>
      <c r="J14" s="477">
        <f t="shared" si="0"/>
        <v>853</v>
      </c>
      <c r="K14" s="487">
        <v>369</v>
      </c>
      <c r="L14" s="485">
        <v>544</v>
      </c>
      <c r="M14" s="478">
        <f t="shared" si="1"/>
        <v>913</v>
      </c>
      <c r="N14" s="95"/>
    </row>
    <row r="15" spans="1:14" s="94" customFormat="1" ht="21" customHeight="1" thickBot="1" x14ac:dyDescent="0.45">
      <c r="A15" s="717"/>
      <c r="B15" s="488">
        <v>12</v>
      </c>
      <c r="C15" s="474" t="s">
        <v>155</v>
      </c>
      <c r="D15" s="480"/>
      <c r="E15" s="481">
        <v>40</v>
      </c>
      <c r="F15" s="482">
        <v>44</v>
      </c>
      <c r="G15" s="483">
        <f>SUM(E15:F15)</f>
        <v>84</v>
      </c>
      <c r="H15" s="481">
        <v>57</v>
      </c>
      <c r="I15" s="482">
        <v>69</v>
      </c>
      <c r="J15" s="489">
        <f t="shared" si="0"/>
        <v>126</v>
      </c>
      <c r="K15" s="482">
        <v>80</v>
      </c>
      <c r="L15" s="482">
        <v>96</v>
      </c>
      <c r="M15" s="490">
        <f t="shared" si="1"/>
        <v>176</v>
      </c>
      <c r="N15" s="95"/>
    </row>
    <row r="16" spans="1:14" s="94" customFormat="1" ht="21" customHeight="1" thickTop="1" x14ac:dyDescent="0.4">
      <c r="A16" s="715" t="s">
        <v>156</v>
      </c>
      <c r="B16" s="491">
        <v>13</v>
      </c>
      <c r="C16" s="492" t="s">
        <v>157</v>
      </c>
      <c r="D16" s="493"/>
      <c r="E16" s="494">
        <v>1</v>
      </c>
      <c r="F16" s="495">
        <v>0</v>
      </c>
      <c r="G16" s="496">
        <v>1</v>
      </c>
      <c r="H16" s="494">
        <v>1</v>
      </c>
      <c r="I16" s="495">
        <v>0</v>
      </c>
      <c r="J16" s="477">
        <f t="shared" si="0"/>
        <v>1</v>
      </c>
      <c r="K16" s="495">
        <v>2</v>
      </c>
      <c r="L16" s="495">
        <v>0</v>
      </c>
      <c r="M16" s="478">
        <f t="shared" si="1"/>
        <v>2</v>
      </c>
      <c r="N16" s="95"/>
    </row>
    <row r="17" spans="1:14" s="94" customFormat="1" ht="21" customHeight="1" thickBot="1" x14ac:dyDescent="0.45">
      <c r="A17" s="716"/>
      <c r="B17" s="488">
        <v>14</v>
      </c>
      <c r="C17" s="497" t="s">
        <v>158</v>
      </c>
      <c r="D17" s="498"/>
      <c r="E17" s="499">
        <v>1</v>
      </c>
      <c r="F17" s="500">
        <v>0</v>
      </c>
      <c r="G17" s="501">
        <v>1</v>
      </c>
      <c r="H17" s="499">
        <v>1</v>
      </c>
      <c r="I17" s="500">
        <v>0</v>
      </c>
      <c r="J17" s="489">
        <f t="shared" si="0"/>
        <v>1</v>
      </c>
      <c r="K17" s="502">
        <v>1</v>
      </c>
      <c r="L17" s="500">
        <v>0</v>
      </c>
      <c r="M17" s="490">
        <f t="shared" si="1"/>
        <v>1</v>
      </c>
      <c r="N17" s="95"/>
    </row>
    <row r="18" spans="1:14" s="94" customFormat="1" ht="21" customHeight="1" thickTop="1" x14ac:dyDescent="0.4">
      <c r="A18" s="715" t="s">
        <v>159</v>
      </c>
      <c r="B18" s="503">
        <v>15</v>
      </c>
      <c r="C18" s="504" t="s">
        <v>160</v>
      </c>
      <c r="D18" s="505"/>
      <c r="E18" s="506">
        <v>26</v>
      </c>
      <c r="F18" s="507">
        <v>10</v>
      </c>
      <c r="G18" s="508">
        <v>36</v>
      </c>
      <c r="H18" s="506">
        <v>25</v>
      </c>
      <c r="I18" s="507">
        <v>12</v>
      </c>
      <c r="J18" s="509">
        <f>SUM(H18:I18)</f>
        <v>37</v>
      </c>
      <c r="K18" s="507">
        <v>22</v>
      </c>
      <c r="L18" s="507">
        <v>6</v>
      </c>
      <c r="M18" s="510">
        <f>SUM(K18:L18)</f>
        <v>28</v>
      </c>
      <c r="N18" s="95"/>
    </row>
    <row r="19" spans="1:14" s="94" customFormat="1" ht="21" customHeight="1" thickBot="1" x14ac:dyDescent="0.45">
      <c r="A19" s="716"/>
      <c r="B19" s="511">
        <v>16</v>
      </c>
      <c r="C19" s="504" t="s">
        <v>161</v>
      </c>
      <c r="D19" s="505"/>
      <c r="E19" s="506">
        <v>2</v>
      </c>
      <c r="F19" s="507">
        <v>0</v>
      </c>
      <c r="G19" s="508">
        <v>2</v>
      </c>
      <c r="H19" s="506">
        <v>2</v>
      </c>
      <c r="I19" s="507">
        <v>1</v>
      </c>
      <c r="J19" s="512">
        <f t="shared" ref="J19:J29" si="2">SUM(H19:I19)</f>
        <v>3</v>
      </c>
      <c r="K19" s="507">
        <v>2</v>
      </c>
      <c r="L19" s="507">
        <v>2</v>
      </c>
      <c r="M19" s="513">
        <f t="shared" si="1"/>
        <v>4</v>
      </c>
      <c r="N19" s="95"/>
    </row>
    <row r="20" spans="1:14" s="94" customFormat="1" ht="21" customHeight="1" thickTop="1" x14ac:dyDescent="0.4">
      <c r="A20" s="715" t="s">
        <v>162</v>
      </c>
      <c r="B20" s="491">
        <v>17</v>
      </c>
      <c r="C20" s="492" t="s">
        <v>163</v>
      </c>
      <c r="D20" s="493"/>
      <c r="E20" s="494">
        <v>10</v>
      </c>
      <c r="F20" s="495">
        <v>3</v>
      </c>
      <c r="G20" s="496">
        <v>13</v>
      </c>
      <c r="H20" s="494">
        <v>9</v>
      </c>
      <c r="I20" s="495">
        <v>4</v>
      </c>
      <c r="J20" s="477">
        <f t="shared" si="2"/>
        <v>13</v>
      </c>
      <c r="K20" s="495">
        <v>11</v>
      </c>
      <c r="L20" s="495">
        <v>5</v>
      </c>
      <c r="M20" s="478">
        <f t="shared" si="1"/>
        <v>16</v>
      </c>
      <c r="N20" s="95"/>
    </row>
    <row r="21" spans="1:14" s="94" customFormat="1" ht="21" customHeight="1" x14ac:dyDescent="0.4">
      <c r="A21" s="717"/>
      <c r="B21" s="473">
        <v>18</v>
      </c>
      <c r="C21" s="474" t="s">
        <v>164</v>
      </c>
      <c r="D21" s="480"/>
      <c r="E21" s="484">
        <v>0</v>
      </c>
      <c r="F21" s="485">
        <v>9</v>
      </c>
      <c r="G21" s="483">
        <v>9</v>
      </c>
      <c r="H21" s="484">
        <v>2</v>
      </c>
      <c r="I21" s="485">
        <v>8</v>
      </c>
      <c r="J21" s="477">
        <f t="shared" si="2"/>
        <v>10</v>
      </c>
      <c r="K21" s="485">
        <v>1</v>
      </c>
      <c r="L21" s="485">
        <v>4</v>
      </c>
      <c r="M21" s="478">
        <f t="shared" si="1"/>
        <v>5</v>
      </c>
      <c r="N21" s="95"/>
    </row>
    <row r="22" spans="1:14" s="94" customFormat="1" ht="21" customHeight="1" x14ac:dyDescent="0.4">
      <c r="A22" s="717"/>
      <c r="B22" s="491">
        <v>19</v>
      </c>
      <c r="C22" s="474" t="s">
        <v>165</v>
      </c>
      <c r="D22" s="480"/>
      <c r="E22" s="481">
        <v>4</v>
      </c>
      <c r="F22" s="482">
        <v>1</v>
      </c>
      <c r="G22" s="483">
        <v>5</v>
      </c>
      <c r="H22" s="481">
        <v>4</v>
      </c>
      <c r="I22" s="482">
        <v>1</v>
      </c>
      <c r="J22" s="477">
        <f t="shared" si="2"/>
        <v>5</v>
      </c>
      <c r="K22" s="482">
        <v>5</v>
      </c>
      <c r="L22" s="482">
        <v>2</v>
      </c>
      <c r="M22" s="478">
        <f t="shared" si="1"/>
        <v>7</v>
      </c>
      <c r="N22" s="95"/>
    </row>
    <row r="23" spans="1:14" s="94" customFormat="1" ht="21" customHeight="1" x14ac:dyDescent="0.4">
      <c r="A23" s="717"/>
      <c r="B23" s="473">
        <v>20</v>
      </c>
      <c r="C23" s="474" t="s">
        <v>166</v>
      </c>
      <c r="D23" s="480"/>
      <c r="E23" s="481">
        <v>841</v>
      </c>
      <c r="F23" s="482">
        <v>671</v>
      </c>
      <c r="G23" s="483">
        <v>1512</v>
      </c>
      <c r="H23" s="481">
        <v>872</v>
      </c>
      <c r="I23" s="482">
        <v>705</v>
      </c>
      <c r="J23" s="514">
        <f t="shared" si="2"/>
        <v>1577</v>
      </c>
      <c r="K23" s="482">
        <v>918</v>
      </c>
      <c r="L23" s="482">
        <v>755</v>
      </c>
      <c r="M23" s="515">
        <f t="shared" si="1"/>
        <v>1673</v>
      </c>
      <c r="N23" s="95"/>
    </row>
    <row r="24" spans="1:14" s="94" customFormat="1" ht="21" customHeight="1" x14ac:dyDescent="0.4">
      <c r="A24" s="717"/>
      <c r="B24" s="491">
        <v>21</v>
      </c>
      <c r="C24" s="474" t="s">
        <v>167</v>
      </c>
      <c r="D24" s="480"/>
      <c r="E24" s="484">
        <v>98</v>
      </c>
      <c r="F24" s="487">
        <v>91</v>
      </c>
      <c r="G24" s="483">
        <v>189</v>
      </c>
      <c r="H24" s="484">
        <v>117</v>
      </c>
      <c r="I24" s="487">
        <v>93</v>
      </c>
      <c r="J24" s="477">
        <f t="shared" si="2"/>
        <v>210</v>
      </c>
      <c r="K24" s="485">
        <v>120</v>
      </c>
      <c r="L24" s="487">
        <v>100</v>
      </c>
      <c r="M24" s="478">
        <f t="shared" si="1"/>
        <v>220</v>
      </c>
      <c r="N24" s="95"/>
    </row>
    <row r="25" spans="1:14" s="94" customFormat="1" ht="21" customHeight="1" x14ac:dyDescent="0.4">
      <c r="A25" s="717"/>
      <c r="B25" s="473">
        <v>22</v>
      </c>
      <c r="C25" s="474" t="s">
        <v>168</v>
      </c>
      <c r="D25" s="480"/>
      <c r="E25" s="481">
        <v>2</v>
      </c>
      <c r="F25" s="482">
        <v>2</v>
      </c>
      <c r="G25" s="483">
        <v>4</v>
      </c>
      <c r="H25" s="481">
        <v>3</v>
      </c>
      <c r="I25" s="482">
        <v>4</v>
      </c>
      <c r="J25" s="477">
        <f t="shared" si="2"/>
        <v>7</v>
      </c>
      <c r="K25" s="482">
        <v>5</v>
      </c>
      <c r="L25" s="482">
        <v>4</v>
      </c>
      <c r="M25" s="478">
        <f t="shared" si="1"/>
        <v>9</v>
      </c>
      <c r="N25" s="95"/>
    </row>
    <row r="26" spans="1:14" s="94" customFormat="1" ht="21" customHeight="1" thickBot="1" x14ac:dyDescent="0.45">
      <c r="A26" s="716"/>
      <c r="B26" s="488">
        <v>23</v>
      </c>
      <c r="C26" s="497" t="s">
        <v>169</v>
      </c>
      <c r="D26" s="498"/>
      <c r="E26" s="516">
        <v>1</v>
      </c>
      <c r="F26" s="502">
        <v>2</v>
      </c>
      <c r="G26" s="501">
        <v>3</v>
      </c>
      <c r="H26" s="516">
        <v>1</v>
      </c>
      <c r="I26" s="502">
        <v>2</v>
      </c>
      <c r="J26" s="489">
        <f t="shared" si="2"/>
        <v>3</v>
      </c>
      <c r="K26" s="517">
        <v>0</v>
      </c>
      <c r="L26" s="502">
        <v>2</v>
      </c>
      <c r="M26" s="490">
        <f t="shared" si="1"/>
        <v>2</v>
      </c>
      <c r="N26" s="95"/>
    </row>
    <row r="27" spans="1:14" s="94" customFormat="1" ht="21" customHeight="1" thickTop="1" x14ac:dyDescent="0.4">
      <c r="A27" s="715" t="s">
        <v>170</v>
      </c>
      <c r="B27" s="518">
        <v>24</v>
      </c>
      <c r="C27" s="492" t="s">
        <v>171</v>
      </c>
      <c r="D27" s="493"/>
      <c r="E27" s="519">
        <v>2</v>
      </c>
      <c r="F27" s="520">
        <v>1</v>
      </c>
      <c r="G27" s="496">
        <v>3</v>
      </c>
      <c r="H27" s="519">
        <v>1</v>
      </c>
      <c r="I27" s="520">
        <v>1</v>
      </c>
      <c r="J27" s="521">
        <f t="shared" si="2"/>
        <v>2</v>
      </c>
      <c r="K27" s="520">
        <v>1</v>
      </c>
      <c r="L27" s="520">
        <v>1</v>
      </c>
      <c r="M27" s="522">
        <f t="shared" si="1"/>
        <v>2</v>
      </c>
      <c r="N27" s="95"/>
    </row>
    <row r="28" spans="1:14" s="94" customFormat="1" ht="21" customHeight="1" x14ac:dyDescent="0.4">
      <c r="A28" s="717"/>
      <c r="B28" s="491">
        <v>25</v>
      </c>
      <c r="C28" s="474" t="s">
        <v>172</v>
      </c>
      <c r="D28" s="480"/>
      <c r="E28" s="481">
        <v>4</v>
      </c>
      <c r="F28" s="482">
        <v>2</v>
      </c>
      <c r="G28" s="477">
        <f>SUM(E28:F28)</f>
        <v>6</v>
      </c>
      <c r="H28" s="481">
        <v>4</v>
      </c>
      <c r="I28" s="482">
        <v>1</v>
      </c>
      <c r="J28" s="477">
        <f t="shared" si="2"/>
        <v>5</v>
      </c>
      <c r="K28" s="482">
        <v>4</v>
      </c>
      <c r="L28" s="482">
        <v>1</v>
      </c>
      <c r="M28" s="478">
        <f t="shared" si="1"/>
        <v>5</v>
      </c>
      <c r="N28" s="95"/>
    </row>
    <row r="29" spans="1:14" s="94" customFormat="1" ht="21" customHeight="1" thickBot="1" x14ac:dyDescent="0.45">
      <c r="A29" s="716"/>
      <c r="B29" s="488">
        <v>26</v>
      </c>
      <c r="C29" s="497" t="s">
        <v>173</v>
      </c>
      <c r="D29" s="498"/>
      <c r="E29" s="523">
        <v>4</v>
      </c>
      <c r="F29" s="502">
        <v>1</v>
      </c>
      <c r="G29" s="501">
        <v>5</v>
      </c>
      <c r="H29" s="523">
        <v>2</v>
      </c>
      <c r="I29" s="502">
        <v>1</v>
      </c>
      <c r="J29" s="489">
        <f t="shared" si="2"/>
        <v>3</v>
      </c>
      <c r="K29" s="500">
        <v>1</v>
      </c>
      <c r="L29" s="502">
        <v>1</v>
      </c>
      <c r="M29" s="490">
        <f t="shared" si="1"/>
        <v>2</v>
      </c>
      <c r="N29" s="95"/>
    </row>
    <row r="30" spans="1:14" s="94" customFormat="1" ht="21" customHeight="1" thickTop="1" thickBot="1" x14ac:dyDescent="0.45">
      <c r="A30" s="79" t="s">
        <v>174</v>
      </c>
      <c r="B30" s="511">
        <v>27</v>
      </c>
      <c r="C30" s="524" t="s">
        <v>175</v>
      </c>
      <c r="D30" s="525"/>
      <c r="E30" s="526">
        <v>0</v>
      </c>
      <c r="F30" s="527">
        <v>0</v>
      </c>
      <c r="G30" s="528">
        <v>0</v>
      </c>
      <c r="H30" s="526">
        <v>2</v>
      </c>
      <c r="I30" s="527">
        <v>2</v>
      </c>
      <c r="J30" s="512">
        <v>4</v>
      </c>
      <c r="K30" s="529">
        <v>4</v>
      </c>
      <c r="L30" s="527">
        <v>2</v>
      </c>
      <c r="M30" s="490">
        <f t="shared" si="1"/>
        <v>6</v>
      </c>
      <c r="N30" s="95"/>
    </row>
    <row r="31" spans="1:14" s="94" customFormat="1" ht="21" customHeight="1" thickTop="1" thickBot="1" x14ac:dyDescent="0.45">
      <c r="A31" s="80" t="s">
        <v>176</v>
      </c>
      <c r="B31" s="511">
        <v>28</v>
      </c>
      <c r="C31" s="524" t="s">
        <v>177</v>
      </c>
      <c r="D31" s="530"/>
      <c r="E31" s="531">
        <v>1</v>
      </c>
      <c r="F31" s="532">
        <v>0</v>
      </c>
      <c r="G31" s="533">
        <v>1</v>
      </c>
      <c r="H31" s="531">
        <v>1</v>
      </c>
      <c r="I31" s="532">
        <v>0</v>
      </c>
      <c r="J31" s="533">
        <v>1</v>
      </c>
      <c r="K31" s="532">
        <v>1</v>
      </c>
      <c r="L31" s="532">
        <v>0</v>
      </c>
      <c r="M31" s="490">
        <f t="shared" si="1"/>
        <v>1</v>
      </c>
      <c r="N31" s="95"/>
    </row>
    <row r="32" spans="1:14" s="94" customFormat="1" ht="21" customHeight="1" thickTop="1" thickBot="1" x14ac:dyDescent="0.45">
      <c r="A32" s="81"/>
      <c r="B32" s="511">
        <v>29</v>
      </c>
      <c r="C32" s="524" t="s">
        <v>178</v>
      </c>
      <c r="D32" s="534"/>
      <c r="E32" s="535">
        <f t="shared" ref="E32:J32" si="3">E33-SUM(E4:E31)</f>
        <v>12</v>
      </c>
      <c r="F32" s="536">
        <f t="shared" si="3"/>
        <v>14</v>
      </c>
      <c r="G32" s="537">
        <f t="shared" si="3"/>
        <v>26</v>
      </c>
      <c r="H32" s="535">
        <f t="shared" si="3"/>
        <v>15</v>
      </c>
      <c r="I32" s="536">
        <f t="shared" si="3"/>
        <v>13</v>
      </c>
      <c r="J32" s="538">
        <f t="shared" si="3"/>
        <v>28</v>
      </c>
      <c r="K32" s="536">
        <v>17</v>
      </c>
      <c r="L32" s="536">
        <v>13</v>
      </c>
      <c r="M32" s="539">
        <f t="shared" si="1"/>
        <v>30</v>
      </c>
      <c r="N32" s="95"/>
    </row>
    <row r="33" spans="1:14" s="94" customFormat="1" ht="24" customHeight="1" thickTop="1" thickBot="1" x14ac:dyDescent="0.45">
      <c r="A33" s="82"/>
      <c r="B33" s="540"/>
      <c r="C33" s="541" t="s">
        <v>179</v>
      </c>
      <c r="D33" s="542"/>
      <c r="E33" s="543">
        <v>1644</v>
      </c>
      <c r="F33" s="544">
        <v>1967</v>
      </c>
      <c r="G33" s="545">
        <f>E33+F33</f>
        <v>3611</v>
      </c>
      <c r="H33" s="543">
        <v>1785</v>
      </c>
      <c r="I33" s="546">
        <v>2030</v>
      </c>
      <c r="J33" s="547">
        <f>H33+I33</f>
        <v>3815</v>
      </c>
      <c r="K33" s="548">
        <f>SUM(K4:K32)</f>
        <v>1905</v>
      </c>
      <c r="L33" s="546">
        <f>SUM(L4:L32)</f>
        <v>2125</v>
      </c>
      <c r="M33" s="549">
        <f>K33+L33</f>
        <v>4030</v>
      </c>
      <c r="N33" s="95"/>
    </row>
    <row r="34" spans="1:14" s="94" customFormat="1" ht="16.5" customHeight="1" x14ac:dyDescent="0.4">
      <c r="A34" s="559" t="s">
        <v>180</v>
      </c>
      <c r="B34" s="560"/>
      <c r="C34" s="559"/>
      <c r="D34" s="559"/>
      <c r="E34" s="95"/>
      <c r="F34" s="95"/>
      <c r="G34" s="95"/>
      <c r="H34" s="95"/>
      <c r="I34" s="713"/>
      <c r="J34" s="713"/>
      <c r="K34" s="713"/>
      <c r="L34" s="713"/>
      <c r="M34" s="713"/>
      <c r="N34" s="95"/>
    </row>
    <row r="35" spans="1:14" ht="17.100000000000001" customHeight="1" x14ac:dyDescent="0.15">
      <c r="B35" s="17"/>
    </row>
  </sheetData>
  <customSheetViews>
    <customSheetView guid="{FD0C8063-84C2-47BD-BCF0-347B4E9BAA78}" showPageBreaks="1" fitToPage="1" printArea="1" view="pageBreakPreview">
      <selection activeCell="C37" sqref="C37"/>
      <pageMargins left="0.59055118110236227" right="0.59055118110236227" top="0.78740157480314965" bottom="0.78740157480314965" header="0.59055118110236227" footer="0"/>
      <printOptions horizontalCentered="1"/>
      <pageSetup paperSize="9" scale="96" firstPageNumber="14" orientation="portrait" useFirstPageNumber="1" r:id="rId1"/>
      <headerFooter alignWithMargins="0"/>
    </customSheetView>
    <customSheetView guid="{226669A5-F6E1-44FD-BBD0-CACBA301C00C}" scale="90" showPageBreaks="1" fitToPage="1" printArea="1" view="pageBreakPreview" topLeftCell="B20">
      <selection activeCell="R33" sqref="R33"/>
      <pageMargins left="0.59055118110236227" right="0.59055118110236227" top="0.78740157480314965" bottom="0.78740157480314965" header="0.59055118110236227" footer="0"/>
      <printOptions horizontalCentered="1"/>
      <pageSetup paperSize="9" firstPageNumber="14" orientation="portrait" useFirstPageNumber="1" r:id="rId2"/>
      <headerFooter alignWithMargins="0"/>
    </customSheetView>
    <customSheetView guid="{0D71B291-6F77-4956-9E1E-0A73951AFC37}" scale="75" showPageBreaks="1" fitToPage="1" printArea="1" view="pageBreakPreview">
      <selection activeCell="S15" sqref="S15"/>
      <pageMargins left="0.59055118110236227" right="0.59055118110236227" top="0.78740157480314965" bottom="0.78740157480314965" header="0.59055118110236227" footer="0"/>
      <printOptions horizontalCentered="1"/>
      <pageSetup paperSize="9" scale="97" firstPageNumber="14" orientation="portrait" useFirstPageNumber="1" r:id="rId3"/>
      <headerFooter alignWithMargins="0"/>
    </customSheetView>
  </customSheetViews>
  <mergeCells count="11">
    <mergeCell ref="I34:M34"/>
    <mergeCell ref="K2:M2"/>
    <mergeCell ref="A16:A17"/>
    <mergeCell ref="A18:A19"/>
    <mergeCell ref="A20:A26"/>
    <mergeCell ref="A27:A29"/>
    <mergeCell ref="A4:A15"/>
    <mergeCell ref="A2:A3"/>
    <mergeCell ref="B2:B3"/>
    <mergeCell ref="E2:G2"/>
    <mergeCell ref="H2:J2"/>
  </mergeCells>
  <phoneticPr fontId="3"/>
  <printOptions horizontalCentered="1" gridLinesSet="0"/>
  <pageMargins left="0.59055118110236227" right="0.59055118110236227" top="0.78740157480314965" bottom="0.78740157480314965" header="0.59055118110236227" footer="0"/>
  <pageSetup paperSize="9" scale="96" firstPageNumber="14" orientation="portrait" useFirstPageNumber="1" r:id="rId4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1779"/>
  <sheetViews>
    <sheetView showGridLines="0" view="pageBreakPreview" zoomScaleNormal="100" zoomScaleSheetLayoutView="100" workbookViewId="0">
      <pane xSplit="1" topLeftCell="B1" activePane="topRight" state="frozen"/>
      <selection pane="topRight"/>
    </sheetView>
  </sheetViews>
  <sheetFormatPr defaultColWidth="10.375" defaultRowHeight="14.65" customHeight="1" x14ac:dyDescent="0.15"/>
  <cols>
    <col min="1" max="1" width="5.875" style="729" customWidth="1"/>
    <col min="2" max="5" width="6.125" style="725" customWidth="1"/>
    <col min="6" max="6" width="6.125" style="728" customWidth="1"/>
    <col min="7" max="7" width="6.125" style="726" customWidth="1"/>
    <col min="8" max="8" width="6.125" style="728" customWidth="1"/>
    <col min="9" max="9" width="6.125" style="727" customWidth="1"/>
    <col min="10" max="10" width="6.125" style="725" customWidth="1"/>
    <col min="11" max="11" width="6.125" style="727" customWidth="1"/>
    <col min="12" max="12" width="6.5" style="725" customWidth="1"/>
    <col min="13" max="13" width="6.125" style="727" customWidth="1"/>
    <col min="14" max="14" width="6.125" style="725" customWidth="1"/>
    <col min="15" max="15" width="6.125" style="726" customWidth="1"/>
    <col min="16" max="17" width="5.75" style="726" customWidth="1"/>
    <col min="18" max="18" width="6.125" style="725" customWidth="1"/>
    <col min="19" max="53" width="5.5" style="725" customWidth="1"/>
    <col min="54" max="256" width="10.375" style="725"/>
    <col min="257" max="257" width="5.875" style="725" customWidth="1"/>
    <col min="258" max="267" width="6.125" style="725" customWidth="1"/>
    <col min="268" max="268" width="6.5" style="725" customWidth="1"/>
    <col min="269" max="271" width="6.125" style="725" customWidth="1"/>
    <col min="272" max="273" width="5.75" style="725" customWidth="1"/>
    <col min="274" max="274" width="6.125" style="725" customWidth="1"/>
    <col min="275" max="309" width="5.5" style="725" customWidth="1"/>
    <col min="310" max="512" width="10.375" style="725"/>
    <col min="513" max="513" width="5.875" style="725" customWidth="1"/>
    <col min="514" max="523" width="6.125" style="725" customWidth="1"/>
    <col min="524" max="524" width="6.5" style="725" customWidth="1"/>
    <col min="525" max="527" width="6.125" style="725" customWidth="1"/>
    <col min="528" max="529" width="5.75" style="725" customWidth="1"/>
    <col min="530" max="530" width="6.125" style="725" customWidth="1"/>
    <col min="531" max="565" width="5.5" style="725" customWidth="1"/>
    <col min="566" max="768" width="10.375" style="725"/>
    <col min="769" max="769" width="5.875" style="725" customWidth="1"/>
    <col min="770" max="779" width="6.125" style="725" customWidth="1"/>
    <col min="780" max="780" width="6.5" style="725" customWidth="1"/>
    <col min="781" max="783" width="6.125" style="725" customWidth="1"/>
    <col min="784" max="785" width="5.75" style="725" customWidth="1"/>
    <col min="786" max="786" width="6.125" style="725" customWidth="1"/>
    <col min="787" max="821" width="5.5" style="725" customWidth="1"/>
    <col min="822" max="1024" width="10.375" style="725"/>
    <col min="1025" max="1025" width="5.875" style="725" customWidth="1"/>
    <col min="1026" max="1035" width="6.125" style="725" customWidth="1"/>
    <col min="1036" max="1036" width="6.5" style="725" customWidth="1"/>
    <col min="1037" max="1039" width="6.125" style="725" customWidth="1"/>
    <col min="1040" max="1041" width="5.75" style="725" customWidth="1"/>
    <col min="1042" max="1042" width="6.125" style="725" customWidth="1"/>
    <col min="1043" max="1077" width="5.5" style="725" customWidth="1"/>
    <col min="1078" max="1280" width="10.375" style="725"/>
    <col min="1281" max="1281" width="5.875" style="725" customWidth="1"/>
    <col min="1282" max="1291" width="6.125" style="725" customWidth="1"/>
    <col min="1292" max="1292" width="6.5" style="725" customWidth="1"/>
    <col min="1293" max="1295" width="6.125" style="725" customWidth="1"/>
    <col min="1296" max="1297" width="5.75" style="725" customWidth="1"/>
    <col min="1298" max="1298" width="6.125" style="725" customWidth="1"/>
    <col min="1299" max="1333" width="5.5" style="725" customWidth="1"/>
    <col min="1334" max="1536" width="10.375" style="725"/>
    <col min="1537" max="1537" width="5.875" style="725" customWidth="1"/>
    <col min="1538" max="1547" width="6.125" style="725" customWidth="1"/>
    <col min="1548" max="1548" width="6.5" style="725" customWidth="1"/>
    <col min="1549" max="1551" width="6.125" style="725" customWidth="1"/>
    <col min="1552" max="1553" width="5.75" style="725" customWidth="1"/>
    <col min="1554" max="1554" width="6.125" style="725" customWidth="1"/>
    <col min="1555" max="1589" width="5.5" style="725" customWidth="1"/>
    <col min="1590" max="1792" width="10.375" style="725"/>
    <col min="1793" max="1793" width="5.875" style="725" customWidth="1"/>
    <col min="1794" max="1803" width="6.125" style="725" customWidth="1"/>
    <col min="1804" max="1804" width="6.5" style="725" customWidth="1"/>
    <col min="1805" max="1807" width="6.125" style="725" customWidth="1"/>
    <col min="1808" max="1809" width="5.75" style="725" customWidth="1"/>
    <col min="1810" max="1810" width="6.125" style="725" customWidth="1"/>
    <col min="1811" max="1845" width="5.5" style="725" customWidth="1"/>
    <col min="1846" max="2048" width="10.375" style="725"/>
    <col min="2049" max="2049" width="5.875" style="725" customWidth="1"/>
    <col min="2050" max="2059" width="6.125" style="725" customWidth="1"/>
    <col min="2060" max="2060" width="6.5" style="725" customWidth="1"/>
    <col min="2061" max="2063" width="6.125" style="725" customWidth="1"/>
    <col min="2064" max="2065" width="5.75" style="725" customWidth="1"/>
    <col min="2066" max="2066" width="6.125" style="725" customWidth="1"/>
    <col min="2067" max="2101" width="5.5" style="725" customWidth="1"/>
    <col min="2102" max="2304" width="10.375" style="725"/>
    <col min="2305" max="2305" width="5.875" style="725" customWidth="1"/>
    <col min="2306" max="2315" width="6.125" style="725" customWidth="1"/>
    <col min="2316" max="2316" width="6.5" style="725" customWidth="1"/>
    <col min="2317" max="2319" width="6.125" style="725" customWidth="1"/>
    <col min="2320" max="2321" width="5.75" style="725" customWidth="1"/>
    <col min="2322" max="2322" width="6.125" style="725" customWidth="1"/>
    <col min="2323" max="2357" width="5.5" style="725" customWidth="1"/>
    <col min="2358" max="2560" width="10.375" style="725"/>
    <col min="2561" max="2561" width="5.875" style="725" customWidth="1"/>
    <col min="2562" max="2571" width="6.125" style="725" customWidth="1"/>
    <col min="2572" max="2572" width="6.5" style="725" customWidth="1"/>
    <col min="2573" max="2575" width="6.125" style="725" customWidth="1"/>
    <col min="2576" max="2577" width="5.75" style="725" customWidth="1"/>
    <col min="2578" max="2578" width="6.125" style="725" customWidth="1"/>
    <col min="2579" max="2613" width="5.5" style="725" customWidth="1"/>
    <col min="2614" max="2816" width="10.375" style="725"/>
    <col min="2817" max="2817" width="5.875" style="725" customWidth="1"/>
    <col min="2818" max="2827" width="6.125" style="725" customWidth="1"/>
    <col min="2828" max="2828" width="6.5" style="725" customWidth="1"/>
    <col min="2829" max="2831" width="6.125" style="725" customWidth="1"/>
    <col min="2832" max="2833" width="5.75" style="725" customWidth="1"/>
    <col min="2834" max="2834" width="6.125" style="725" customWidth="1"/>
    <col min="2835" max="2869" width="5.5" style="725" customWidth="1"/>
    <col min="2870" max="3072" width="10.375" style="725"/>
    <col min="3073" max="3073" width="5.875" style="725" customWidth="1"/>
    <col min="3074" max="3083" width="6.125" style="725" customWidth="1"/>
    <col min="3084" max="3084" width="6.5" style="725" customWidth="1"/>
    <col min="3085" max="3087" width="6.125" style="725" customWidth="1"/>
    <col min="3088" max="3089" width="5.75" style="725" customWidth="1"/>
    <col min="3090" max="3090" width="6.125" style="725" customWidth="1"/>
    <col min="3091" max="3125" width="5.5" style="725" customWidth="1"/>
    <col min="3126" max="3328" width="10.375" style="725"/>
    <col min="3329" max="3329" width="5.875" style="725" customWidth="1"/>
    <col min="3330" max="3339" width="6.125" style="725" customWidth="1"/>
    <col min="3340" max="3340" width="6.5" style="725" customWidth="1"/>
    <col min="3341" max="3343" width="6.125" style="725" customWidth="1"/>
    <col min="3344" max="3345" width="5.75" style="725" customWidth="1"/>
    <col min="3346" max="3346" width="6.125" style="725" customWidth="1"/>
    <col min="3347" max="3381" width="5.5" style="725" customWidth="1"/>
    <col min="3382" max="3584" width="10.375" style="725"/>
    <col min="3585" max="3585" width="5.875" style="725" customWidth="1"/>
    <col min="3586" max="3595" width="6.125" style="725" customWidth="1"/>
    <col min="3596" max="3596" width="6.5" style="725" customWidth="1"/>
    <col min="3597" max="3599" width="6.125" style="725" customWidth="1"/>
    <col min="3600" max="3601" width="5.75" style="725" customWidth="1"/>
    <col min="3602" max="3602" width="6.125" style="725" customWidth="1"/>
    <col min="3603" max="3637" width="5.5" style="725" customWidth="1"/>
    <col min="3638" max="3840" width="10.375" style="725"/>
    <col min="3841" max="3841" width="5.875" style="725" customWidth="1"/>
    <col min="3842" max="3851" width="6.125" style="725" customWidth="1"/>
    <col min="3852" max="3852" width="6.5" style="725" customWidth="1"/>
    <col min="3853" max="3855" width="6.125" style="725" customWidth="1"/>
    <col min="3856" max="3857" width="5.75" style="725" customWidth="1"/>
    <col min="3858" max="3858" width="6.125" style="725" customWidth="1"/>
    <col min="3859" max="3893" width="5.5" style="725" customWidth="1"/>
    <col min="3894" max="4096" width="10.375" style="725"/>
    <col min="4097" max="4097" width="5.875" style="725" customWidth="1"/>
    <col min="4098" max="4107" width="6.125" style="725" customWidth="1"/>
    <col min="4108" max="4108" width="6.5" style="725" customWidth="1"/>
    <col min="4109" max="4111" width="6.125" style="725" customWidth="1"/>
    <col min="4112" max="4113" width="5.75" style="725" customWidth="1"/>
    <col min="4114" max="4114" width="6.125" style="725" customWidth="1"/>
    <col min="4115" max="4149" width="5.5" style="725" customWidth="1"/>
    <col min="4150" max="4352" width="10.375" style="725"/>
    <col min="4353" max="4353" width="5.875" style="725" customWidth="1"/>
    <col min="4354" max="4363" width="6.125" style="725" customWidth="1"/>
    <col min="4364" max="4364" width="6.5" style="725" customWidth="1"/>
    <col min="4365" max="4367" width="6.125" style="725" customWidth="1"/>
    <col min="4368" max="4369" width="5.75" style="725" customWidth="1"/>
    <col min="4370" max="4370" width="6.125" style="725" customWidth="1"/>
    <col min="4371" max="4405" width="5.5" style="725" customWidth="1"/>
    <col min="4406" max="4608" width="10.375" style="725"/>
    <col min="4609" max="4609" width="5.875" style="725" customWidth="1"/>
    <col min="4610" max="4619" width="6.125" style="725" customWidth="1"/>
    <col min="4620" max="4620" width="6.5" style="725" customWidth="1"/>
    <col min="4621" max="4623" width="6.125" style="725" customWidth="1"/>
    <col min="4624" max="4625" width="5.75" style="725" customWidth="1"/>
    <col min="4626" max="4626" width="6.125" style="725" customWidth="1"/>
    <col min="4627" max="4661" width="5.5" style="725" customWidth="1"/>
    <col min="4662" max="4864" width="10.375" style="725"/>
    <col min="4865" max="4865" width="5.875" style="725" customWidth="1"/>
    <col min="4866" max="4875" width="6.125" style="725" customWidth="1"/>
    <col min="4876" max="4876" width="6.5" style="725" customWidth="1"/>
    <col min="4877" max="4879" width="6.125" style="725" customWidth="1"/>
    <col min="4880" max="4881" width="5.75" style="725" customWidth="1"/>
    <col min="4882" max="4882" width="6.125" style="725" customWidth="1"/>
    <col min="4883" max="4917" width="5.5" style="725" customWidth="1"/>
    <col min="4918" max="5120" width="10.375" style="725"/>
    <col min="5121" max="5121" width="5.875" style="725" customWidth="1"/>
    <col min="5122" max="5131" width="6.125" style="725" customWidth="1"/>
    <col min="5132" max="5132" width="6.5" style="725" customWidth="1"/>
    <col min="5133" max="5135" width="6.125" style="725" customWidth="1"/>
    <col min="5136" max="5137" width="5.75" style="725" customWidth="1"/>
    <col min="5138" max="5138" width="6.125" style="725" customWidth="1"/>
    <col min="5139" max="5173" width="5.5" style="725" customWidth="1"/>
    <col min="5174" max="5376" width="10.375" style="725"/>
    <col min="5377" max="5377" width="5.875" style="725" customWidth="1"/>
    <col min="5378" max="5387" width="6.125" style="725" customWidth="1"/>
    <col min="5388" max="5388" width="6.5" style="725" customWidth="1"/>
    <col min="5389" max="5391" width="6.125" style="725" customWidth="1"/>
    <col min="5392" max="5393" width="5.75" style="725" customWidth="1"/>
    <col min="5394" max="5394" width="6.125" style="725" customWidth="1"/>
    <col min="5395" max="5429" width="5.5" style="725" customWidth="1"/>
    <col min="5430" max="5632" width="10.375" style="725"/>
    <col min="5633" max="5633" width="5.875" style="725" customWidth="1"/>
    <col min="5634" max="5643" width="6.125" style="725" customWidth="1"/>
    <col min="5644" max="5644" width="6.5" style="725" customWidth="1"/>
    <col min="5645" max="5647" width="6.125" style="725" customWidth="1"/>
    <col min="5648" max="5649" width="5.75" style="725" customWidth="1"/>
    <col min="5650" max="5650" width="6.125" style="725" customWidth="1"/>
    <col min="5651" max="5685" width="5.5" style="725" customWidth="1"/>
    <col min="5686" max="5888" width="10.375" style="725"/>
    <col min="5889" max="5889" width="5.875" style="725" customWidth="1"/>
    <col min="5890" max="5899" width="6.125" style="725" customWidth="1"/>
    <col min="5900" max="5900" width="6.5" style="725" customWidth="1"/>
    <col min="5901" max="5903" width="6.125" style="725" customWidth="1"/>
    <col min="5904" max="5905" width="5.75" style="725" customWidth="1"/>
    <col min="5906" max="5906" width="6.125" style="725" customWidth="1"/>
    <col min="5907" max="5941" width="5.5" style="725" customWidth="1"/>
    <col min="5942" max="6144" width="10.375" style="725"/>
    <col min="6145" max="6145" width="5.875" style="725" customWidth="1"/>
    <col min="6146" max="6155" width="6.125" style="725" customWidth="1"/>
    <col min="6156" max="6156" width="6.5" style="725" customWidth="1"/>
    <col min="6157" max="6159" width="6.125" style="725" customWidth="1"/>
    <col min="6160" max="6161" width="5.75" style="725" customWidth="1"/>
    <col min="6162" max="6162" width="6.125" style="725" customWidth="1"/>
    <col min="6163" max="6197" width="5.5" style="725" customWidth="1"/>
    <col min="6198" max="6400" width="10.375" style="725"/>
    <col min="6401" max="6401" width="5.875" style="725" customWidth="1"/>
    <col min="6402" max="6411" width="6.125" style="725" customWidth="1"/>
    <col min="6412" max="6412" width="6.5" style="725" customWidth="1"/>
    <col min="6413" max="6415" width="6.125" style="725" customWidth="1"/>
    <col min="6416" max="6417" width="5.75" style="725" customWidth="1"/>
    <col min="6418" max="6418" width="6.125" style="725" customWidth="1"/>
    <col min="6419" max="6453" width="5.5" style="725" customWidth="1"/>
    <col min="6454" max="6656" width="10.375" style="725"/>
    <col min="6657" max="6657" width="5.875" style="725" customWidth="1"/>
    <col min="6658" max="6667" width="6.125" style="725" customWidth="1"/>
    <col min="6668" max="6668" width="6.5" style="725" customWidth="1"/>
    <col min="6669" max="6671" width="6.125" style="725" customWidth="1"/>
    <col min="6672" max="6673" width="5.75" style="725" customWidth="1"/>
    <col min="6674" max="6674" width="6.125" style="725" customWidth="1"/>
    <col min="6675" max="6709" width="5.5" style="725" customWidth="1"/>
    <col min="6710" max="6912" width="10.375" style="725"/>
    <col min="6913" max="6913" width="5.875" style="725" customWidth="1"/>
    <col min="6914" max="6923" width="6.125" style="725" customWidth="1"/>
    <col min="6924" max="6924" width="6.5" style="725" customWidth="1"/>
    <col min="6925" max="6927" width="6.125" style="725" customWidth="1"/>
    <col min="6928" max="6929" width="5.75" style="725" customWidth="1"/>
    <col min="6930" max="6930" width="6.125" style="725" customWidth="1"/>
    <col min="6931" max="6965" width="5.5" style="725" customWidth="1"/>
    <col min="6966" max="7168" width="10.375" style="725"/>
    <col min="7169" max="7169" width="5.875" style="725" customWidth="1"/>
    <col min="7170" max="7179" width="6.125" style="725" customWidth="1"/>
    <col min="7180" max="7180" width="6.5" style="725" customWidth="1"/>
    <col min="7181" max="7183" width="6.125" style="725" customWidth="1"/>
    <col min="7184" max="7185" width="5.75" style="725" customWidth="1"/>
    <col min="7186" max="7186" width="6.125" style="725" customWidth="1"/>
    <col min="7187" max="7221" width="5.5" style="725" customWidth="1"/>
    <col min="7222" max="7424" width="10.375" style="725"/>
    <col min="7425" max="7425" width="5.875" style="725" customWidth="1"/>
    <col min="7426" max="7435" width="6.125" style="725" customWidth="1"/>
    <col min="7436" max="7436" width="6.5" style="725" customWidth="1"/>
    <col min="7437" max="7439" width="6.125" style="725" customWidth="1"/>
    <col min="7440" max="7441" width="5.75" style="725" customWidth="1"/>
    <col min="7442" max="7442" width="6.125" style="725" customWidth="1"/>
    <col min="7443" max="7477" width="5.5" style="725" customWidth="1"/>
    <col min="7478" max="7680" width="10.375" style="725"/>
    <col min="7681" max="7681" width="5.875" style="725" customWidth="1"/>
    <col min="7682" max="7691" width="6.125" style="725" customWidth="1"/>
    <col min="7692" max="7692" width="6.5" style="725" customWidth="1"/>
    <col min="7693" max="7695" width="6.125" style="725" customWidth="1"/>
    <col min="7696" max="7697" width="5.75" style="725" customWidth="1"/>
    <col min="7698" max="7698" width="6.125" style="725" customWidth="1"/>
    <col min="7699" max="7733" width="5.5" style="725" customWidth="1"/>
    <col min="7734" max="7936" width="10.375" style="725"/>
    <col min="7937" max="7937" width="5.875" style="725" customWidth="1"/>
    <col min="7938" max="7947" width="6.125" style="725" customWidth="1"/>
    <col min="7948" max="7948" width="6.5" style="725" customWidth="1"/>
    <col min="7949" max="7951" width="6.125" style="725" customWidth="1"/>
    <col min="7952" max="7953" width="5.75" style="725" customWidth="1"/>
    <col min="7954" max="7954" width="6.125" style="725" customWidth="1"/>
    <col min="7955" max="7989" width="5.5" style="725" customWidth="1"/>
    <col min="7990" max="8192" width="10.375" style="725"/>
    <col min="8193" max="8193" width="5.875" style="725" customWidth="1"/>
    <col min="8194" max="8203" width="6.125" style="725" customWidth="1"/>
    <col min="8204" max="8204" width="6.5" style="725" customWidth="1"/>
    <col min="8205" max="8207" width="6.125" style="725" customWidth="1"/>
    <col min="8208" max="8209" width="5.75" style="725" customWidth="1"/>
    <col min="8210" max="8210" width="6.125" style="725" customWidth="1"/>
    <col min="8211" max="8245" width="5.5" style="725" customWidth="1"/>
    <col min="8246" max="8448" width="10.375" style="725"/>
    <col min="8449" max="8449" width="5.875" style="725" customWidth="1"/>
    <col min="8450" max="8459" width="6.125" style="725" customWidth="1"/>
    <col min="8460" max="8460" width="6.5" style="725" customWidth="1"/>
    <col min="8461" max="8463" width="6.125" style="725" customWidth="1"/>
    <col min="8464" max="8465" width="5.75" style="725" customWidth="1"/>
    <col min="8466" max="8466" width="6.125" style="725" customWidth="1"/>
    <col min="8467" max="8501" width="5.5" style="725" customWidth="1"/>
    <col min="8502" max="8704" width="10.375" style="725"/>
    <col min="8705" max="8705" width="5.875" style="725" customWidth="1"/>
    <col min="8706" max="8715" width="6.125" style="725" customWidth="1"/>
    <col min="8716" max="8716" width="6.5" style="725" customWidth="1"/>
    <col min="8717" max="8719" width="6.125" style="725" customWidth="1"/>
    <col min="8720" max="8721" width="5.75" style="725" customWidth="1"/>
    <col min="8722" max="8722" width="6.125" style="725" customWidth="1"/>
    <col min="8723" max="8757" width="5.5" style="725" customWidth="1"/>
    <col min="8758" max="8960" width="10.375" style="725"/>
    <col min="8961" max="8961" width="5.875" style="725" customWidth="1"/>
    <col min="8962" max="8971" width="6.125" style="725" customWidth="1"/>
    <col min="8972" max="8972" width="6.5" style="725" customWidth="1"/>
    <col min="8973" max="8975" width="6.125" style="725" customWidth="1"/>
    <col min="8976" max="8977" width="5.75" style="725" customWidth="1"/>
    <col min="8978" max="8978" width="6.125" style="725" customWidth="1"/>
    <col min="8979" max="9013" width="5.5" style="725" customWidth="1"/>
    <col min="9014" max="9216" width="10.375" style="725"/>
    <col min="9217" max="9217" width="5.875" style="725" customWidth="1"/>
    <col min="9218" max="9227" width="6.125" style="725" customWidth="1"/>
    <col min="9228" max="9228" width="6.5" style="725" customWidth="1"/>
    <col min="9229" max="9231" width="6.125" style="725" customWidth="1"/>
    <col min="9232" max="9233" width="5.75" style="725" customWidth="1"/>
    <col min="9234" max="9234" width="6.125" style="725" customWidth="1"/>
    <col min="9235" max="9269" width="5.5" style="725" customWidth="1"/>
    <col min="9270" max="9472" width="10.375" style="725"/>
    <col min="9473" max="9473" width="5.875" style="725" customWidth="1"/>
    <col min="9474" max="9483" width="6.125" style="725" customWidth="1"/>
    <col min="9484" max="9484" width="6.5" style="725" customWidth="1"/>
    <col min="9485" max="9487" width="6.125" style="725" customWidth="1"/>
    <col min="9488" max="9489" width="5.75" style="725" customWidth="1"/>
    <col min="9490" max="9490" width="6.125" style="725" customWidth="1"/>
    <col min="9491" max="9525" width="5.5" style="725" customWidth="1"/>
    <col min="9526" max="9728" width="10.375" style="725"/>
    <col min="9729" max="9729" width="5.875" style="725" customWidth="1"/>
    <col min="9730" max="9739" width="6.125" style="725" customWidth="1"/>
    <col min="9740" max="9740" width="6.5" style="725" customWidth="1"/>
    <col min="9741" max="9743" width="6.125" style="725" customWidth="1"/>
    <col min="9744" max="9745" width="5.75" style="725" customWidth="1"/>
    <col min="9746" max="9746" width="6.125" style="725" customWidth="1"/>
    <col min="9747" max="9781" width="5.5" style="725" customWidth="1"/>
    <col min="9782" max="9984" width="10.375" style="725"/>
    <col min="9985" max="9985" width="5.875" style="725" customWidth="1"/>
    <col min="9986" max="9995" width="6.125" style="725" customWidth="1"/>
    <col min="9996" max="9996" width="6.5" style="725" customWidth="1"/>
    <col min="9997" max="9999" width="6.125" style="725" customWidth="1"/>
    <col min="10000" max="10001" width="5.75" style="725" customWidth="1"/>
    <col min="10002" max="10002" width="6.125" style="725" customWidth="1"/>
    <col min="10003" max="10037" width="5.5" style="725" customWidth="1"/>
    <col min="10038" max="10240" width="10.375" style="725"/>
    <col min="10241" max="10241" width="5.875" style="725" customWidth="1"/>
    <col min="10242" max="10251" width="6.125" style="725" customWidth="1"/>
    <col min="10252" max="10252" width="6.5" style="725" customWidth="1"/>
    <col min="10253" max="10255" width="6.125" style="725" customWidth="1"/>
    <col min="10256" max="10257" width="5.75" style="725" customWidth="1"/>
    <col min="10258" max="10258" width="6.125" style="725" customWidth="1"/>
    <col min="10259" max="10293" width="5.5" style="725" customWidth="1"/>
    <col min="10294" max="10496" width="10.375" style="725"/>
    <col min="10497" max="10497" width="5.875" style="725" customWidth="1"/>
    <col min="10498" max="10507" width="6.125" style="725" customWidth="1"/>
    <col min="10508" max="10508" width="6.5" style="725" customWidth="1"/>
    <col min="10509" max="10511" width="6.125" style="725" customWidth="1"/>
    <col min="10512" max="10513" width="5.75" style="725" customWidth="1"/>
    <col min="10514" max="10514" width="6.125" style="725" customWidth="1"/>
    <col min="10515" max="10549" width="5.5" style="725" customWidth="1"/>
    <col min="10550" max="10752" width="10.375" style="725"/>
    <col min="10753" max="10753" width="5.875" style="725" customWidth="1"/>
    <col min="10754" max="10763" width="6.125" style="725" customWidth="1"/>
    <col min="10764" max="10764" width="6.5" style="725" customWidth="1"/>
    <col min="10765" max="10767" width="6.125" style="725" customWidth="1"/>
    <col min="10768" max="10769" width="5.75" style="725" customWidth="1"/>
    <col min="10770" max="10770" width="6.125" style="725" customWidth="1"/>
    <col min="10771" max="10805" width="5.5" style="725" customWidth="1"/>
    <col min="10806" max="11008" width="10.375" style="725"/>
    <col min="11009" max="11009" width="5.875" style="725" customWidth="1"/>
    <col min="11010" max="11019" width="6.125" style="725" customWidth="1"/>
    <col min="11020" max="11020" width="6.5" style="725" customWidth="1"/>
    <col min="11021" max="11023" width="6.125" style="725" customWidth="1"/>
    <col min="11024" max="11025" width="5.75" style="725" customWidth="1"/>
    <col min="11026" max="11026" width="6.125" style="725" customWidth="1"/>
    <col min="11027" max="11061" width="5.5" style="725" customWidth="1"/>
    <col min="11062" max="11264" width="10.375" style="725"/>
    <col min="11265" max="11265" width="5.875" style="725" customWidth="1"/>
    <col min="11266" max="11275" width="6.125" style="725" customWidth="1"/>
    <col min="11276" max="11276" width="6.5" style="725" customWidth="1"/>
    <col min="11277" max="11279" width="6.125" style="725" customWidth="1"/>
    <col min="11280" max="11281" width="5.75" style="725" customWidth="1"/>
    <col min="11282" max="11282" width="6.125" style="725" customWidth="1"/>
    <col min="11283" max="11317" width="5.5" style="725" customWidth="1"/>
    <col min="11318" max="11520" width="10.375" style="725"/>
    <col min="11521" max="11521" width="5.875" style="725" customWidth="1"/>
    <col min="11522" max="11531" width="6.125" style="725" customWidth="1"/>
    <col min="11532" max="11532" width="6.5" style="725" customWidth="1"/>
    <col min="11533" max="11535" width="6.125" style="725" customWidth="1"/>
    <col min="11536" max="11537" width="5.75" style="725" customWidth="1"/>
    <col min="11538" max="11538" width="6.125" style="725" customWidth="1"/>
    <col min="11539" max="11573" width="5.5" style="725" customWidth="1"/>
    <col min="11574" max="11776" width="10.375" style="725"/>
    <col min="11777" max="11777" width="5.875" style="725" customWidth="1"/>
    <col min="11778" max="11787" width="6.125" style="725" customWidth="1"/>
    <col min="11788" max="11788" width="6.5" style="725" customWidth="1"/>
    <col min="11789" max="11791" width="6.125" style="725" customWidth="1"/>
    <col min="11792" max="11793" width="5.75" style="725" customWidth="1"/>
    <col min="11794" max="11794" width="6.125" style="725" customWidth="1"/>
    <col min="11795" max="11829" width="5.5" style="725" customWidth="1"/>
    <col min="11830" max="12032" width="10.375" style="725"/>
    <col min="12033" max="12033" width="5.875" style="725" customWidth="1"/>
    <col min="12034" max="12043" width="6.125" style="725" customWidth="1"/>
    <col min="12044" max="12044" width="6.5" style="725" customWidth="1"/>
    <col min="12045" max="12047" width="6.125" style="725" customWidth="1"/>
    <col min="12048" max="12049" width="5.75" style="725" customWidth="1"/>
    <col min="12050" max="12050" width="6.125" style="725" customWidth="1"/>
    <col min="12051" max="12085" width="5.5" style="725" customWidth="1"/>
    <col min="12086" max="12288" width="10.375" style="725"/>
    <col min="12289" max="12289" width="5.875" style="725" customWidth="1"/>
    <col min="12290" max="12299" width="6.125" style="725" customWidth="1"/>
    <col min="12300" max="12300" width="6.5" style="725" customWidth="1"/>
    <col min="12301" max="12303" width="6.125" style="725" customWidth="1"/>
    <col min="12304" max="12305" width="5.75" style="725" customWidth="1"/>
    <col min="12306" max="12306" width="6.125" style="725" customWidth="1"/>
    <col min="12307" max="12341" width="5.5" style="725" customWidth="1"/>
    <col min="12342" max="12544" width="10.375" style="725"/>
    <col min="12545" max="12545" width="5.875" style="725" customWidth="1"/>
    <col min="12546" max="12555" width="6.125" style="725" customWidth="1"/>
    <col min="12556" max="12556" width="6.5" style="725" customWidth="1"/>
    <col min="12557" max="12559" width="6.125" style="725" customWidth="1"/>
    <col min="12560" max="12561" width="5.75" style="725" customWidth="1"/>
    <col min="12562" max="12562" width="6.125" style="725" customWidth="1"/>
    <col min="12563" max="12597" width="5.5" style="725" customWidth="1"/>
    <col min="12598" max="12800" width="10.375" style="725"/>
    <col min="12801" max="12801" width="5.875" style="725" customWidth="1"/>
    <col min="12802" max="12811" width="6.125" style="725" customWidth="1"/>
    <col min="12812" max="12812" width="6.5" style="725" customWidth="1"/>
    <col min="12813" max="12815" width="6.125" style="725" customWidth="1"/>
    <col min="12816" max="12817" width="5.75" style="725" customWidth="1"/>
    <col min="12818" max="12818" width="6.125" style="725" customWidth="1"/>
    <col min="12819" max="12853" width="5.5" style="725" customWidth="1"/>
    <col min="12854" max="13056" width="10.375" style="725"/>
    <col min="13057" max="13057" width="5.875" style="725" customWidth="1"/>
    <col min="13058" max="13067" width="6.125" style="725" customWidth="1"/>
    <col min="13068" max="13068" width="6.5" style="725" customWidth="1"/>
    <col min="13069" max="13071" width="6.125" style="725" customWidth="1"/>
    <col min="13072" max="13073" width="5.75" style="725" customWidth="1"/>
    <col min="13074" max="13074" width="6.125" style="725" customWidth="1"/>
    <col min="13075" max="13109" width="5.5" style="725" customWidth="1"/>
    <col min="13110" max="13312" width="10.375" style="725"/>
    <col min="13313" max="13313" width="5.875" style="725" customWidth="1"/>
    <col min="13314" max="13323" width="6.125" style="725" customWidth="1"/>
    <col min="13324" max="13324" width="6.5" style="725" customWidth="1"/>
    <col min="13325" max="13327" width="6.125" style="725" customWidth="1"/>
    <col min="13328" max="13329" width="5.75" style="725" customWidth="1"/>
    <col min="13330" max="13330" width="6.125" style="725" customWidth="1"/>
    <col min="13331" max="13365" width="5.5" style="725" customWidth="1"/>
    <col min="13366" max="13568" width="10.375" style="725"/>
    <col min="13569" max="13569" width="5.875" style="725" customWidth="1"/>
    <col min="13570" max="13579" width="6.125" style="725" customWidth="1"/>
    <col min="13580" max="13580" width="6.5" style="725" customWidth="1"/>
    <col min="13581" max="13583" width="6.125" style="725" customWidth="1"/>
    <col min="13584" max="13585" width="5.75" style="725" customWidth="1"/>
    <col min="13586" max="13586" width="6.125" style="725" customWidth="1"/>
    <col min="13587" max="13621" width="5.5" style="725" customWidth="1"/>
    <col min="13622" max="13824" width="10.375" style="725"/>
    <col min="13825" max="13825" width="5.875" style="725" customWidth="1"/>
    <col min="13826" max="13835" width="6.125" style="725" customWidth="1"/>
    <col min="13836" max="13836" width="6.5" style="725" customWidth="1"/>
    <col min="13837" max="13839" width="6.125" style="725" customWidth="1"/>
    <col min="13840" max="13841" width="5.75" style="725" customWidth="1"/>
    <col min="13842" max="13842" width="6.125" style="725" customWidth="1"/>
    <col min="13843" max="13877" width="5.5" style="725" customWidth="1"/>
    <col min="13878" max="14080" width="10.375" style="725"/>
    <col min="14081" max="14081" width="5.875" style="725" customWidth="1"/>
    <col min="14082" max="14091" width="6.125" style="725" customWidth="1"/>
    <col min="14092" max="14092" width="6.5" style="725" customWidth="1"/>
    <col min="14093" max="14095" width="6.125" style="725" customWidth="1"/>
    <col min="14096" max="14097" width="5.75" style="725" customWidth="1"/>
    <col min="14098" max="14098" width="6.125" style="725" customWidth="1"/>
    <col min="14099" max="14133" width="5.5" style="725" customWidth="1"/>
    <col min="14134" max="14336" width="10.375" style="725"/>
    <col min="14337" max="14337" width="5.875" style="725" customWidth="1"/>
    <col min="14338" max="14347" width="6.125" style="725" customWidth="1"/>
    <col min="14348" max="14348" width="6.5" style="725" customWidth="1"/>
    <col min="14349" max="14351" width="6.125" style="725" customWidth="1"/>
    <col min="14352" max="14353" width="5.75" style="725" customWidth="1"/>
    <col min="14354" max="14354" width="6.125" style="725" customWidth="1"/>
    <col min="14355" max="14389" width="5.5" style="725" customWidth="1"/>
    <col min="14390" max="14592" width="10.375" style="725"/>
    <col min="14593" max="14593" width="5.875" style="725" customWidth="1"/>
    <col min="14594" max="14603" width="6.125" style="725" customWidth="1"/>
    <col min="14604" max="14604" width="6.5" style="725" customWidth="1"/>
    <col min="14605" max="14607" width="6.125" style="725" customWidth="1"/>
    <col min="14608" max="14609" width="5.75" style="725" customWidth="1"/>
    <col min="14610" max="14610" width="6.125" style="725" customWidth="1"/>
    <col min="14611" max="14645" width="5.5" style="725" customWidth="1"/>
    <col min="14646" max="14848" width="10.375" style="725"/>
    <col min="14849" max="14849" width="5.875" style="725" customWidth="1"/>
    <col min="14850" max="14859" width="6.125" style="725" customWidth="1"/>
    <col min="14860" max="14860" width="6.5" style="725" customWidth="1"/>
    <col min="14861" max="14863" width="6.125" style="725" customWidth="1"/>
    <col min="14864" max="14865" width="5.75" style="725" customWidth="1"/>
    <col min="14866" max="14866" width="6.125" style="725" customWidth="1"/>
    <col min="14867" max="14901" width="5.5" style="725" customWidth="1"/>
    <col min="14902" max="15104" width="10.375" style="725"/>
    <col min="15105" max="15105" width="5.875" style="725" customWidth="1"/>
    <col min="15106" max="15115" width="6.125" style="725" customWidth="1"/>
    <col min="15116" max="15116" width="6.5" style="725" customWidth="1"/>
    <col min="15117" max="15119" width="6.125" style="725" customWidth="1"/>
    <col min="15120" max="15121" width="5.75" style="725" customWidth="1"/>
    <col min="15122" max="15122" width="6.125" style="725" customWidth="1"/>
    <col min="15123" max="15157" width="5.5" style="725" customWidth="1"/>
    <col min="15158" max="15360" width="10.375" style="725"/>
    <col min="15361" max="15361" width="5.875" style="725" customWidth="1"/>
    <col min="15362" max="15371" width="6.125" style="725" customWidth="1"/>
    <col min="15372" max="15372" width="6.5" style="725" customWidth="1"/>
    <col min="15373" max="15375" width="6.125" style="725" customWidth="1"/>
    <col min="15376" max="15377" width="5.75" style="725" customWidth="1"/>
    <col min="15378" max="15378" width="6.125" style="725" customWidth="1"/>
    <col min="15379" max="15413" width="5.5" style="725" customWidth="1"/>
    <col min="15414" max="15616" width="10.375" style="725"/>
    <col min="15617" max="15617" width="5.875" style="725" customWidth="1"/>
    <col min="15618" max="15627" width="6.125" style="725" customWidth="1"/>
    <col min="15628" max="15628" width="6.5" style="725" customWidth="1"/>
    <col min="15629" max="15631" width="6.125" style="725" customWidth="1"/>
    <col min="15632" max="15633" width="5.75" style="725" customWidth="1"/>
    <col min="15634" max="15634" width="6.125" style="725" customWidth="1"/>
    <col min="15635" max="15669" width="5.5" style="725" customWidth="1"/>
    <col min="15670" max="15872" width="10.375" style="725"/>
    <col min="15873" max="15873" width="5.875" style="725" customWidth="1"/>
    <col min="15874" max="15883" width="6.125" style="725" customWidth="1"/>
    <col min="15884" max="15884" width="6.5" style="725" customWidth="1"/>
    <col min="15885" max="15887" width="6.125" style="725" customWidth="1"/>
    <col min="15888" max="15889" width="5.75" style="725" customWidth="1"/>
    <col min="15890" max="15890" width="6.125" style="725" customWidth="1"/>
    <col min="15891" max="15925" width="5.5" style="725" customWidth="1"/>
    <col min="15926" max="16128" width="10.375" style="725"/>
    <col min="16129" max="16129" width="5.875" style="725" customWidth="1"/>
    <col min="16130" max="16139" width="6.125" style="725" customWidth="1"/>
    <col min="16140" max="16140" width="6.5" style="725" customWidth="1"/>
    <col min="16141" max="16143" width="6.125" style="725" customWidth="1"/>
    <col min="16144" max="16145" width="5.75" style="725" customWidth="1"/>
    <col min="16146" max="16146" width="6.125" style="725" customWidth="1"/>
    <col min="16147" max="16181" width="5.5" style="725" customWidth="1"/>
    <col min="16182" max="16384" width="10.375" style="725"/>
  </cols>
  <sheetData>
    <row r="1" spans="1:17" s="732" customFormat="1" ht="20.100000000000001" customHeight="1" thickBot="1" x14ac:dyDescent="0.45">
      <c r="A1" s="1018" t="s">
        <v>509</v>
      </c>
      <c r="B1" s="781"/>
      <c r="C1" s="781"/>
      <c r="D1" s="781"/>
      <c r="E1" s="781"/>
      <c r="F1" s="738"/>
      <c r="G1" s="781"/>
      <c r="H1" s="738"/>
      <c r="I1" s="782"/>
      <c r="J1" s="781"/>
      <c r="K1" s="781"/>
      <c r="L1" s="781"/>
      <c r="M1" s="781"/>
      <c r="N1" s="781"/>
      <c r="O1" s="834" t="s">
        <v>508</v>
      </c>
      <c r="P1" s="733"/>
      <c r="Q1" s="733"/>
    </row>
    <row r="2" spans="1:17" s="732" customFormat="1" ht="20.100000000000001" customHeight="1" x14ac:dyDescent="0.4">
      <c r="A2" s="801" t="s">
        <v>219</v>
      </c>
      <c r="B2" s="953" t="s">
        <v>507</v>
      </c>
      <c r="C2" s="938"/>
      <c r="D2" s="953" t="s">
        <v>506</v>
      </c>
      <c r="E2" s="938"/>
      <c r="F2" s="978" t="s">
        <v>505</v>
      </c>
      <c r="G2" s="966"/>
      <c r="H2" s="978" t="s">
        <v>504</v>
      </c>
      <c r="I2" s="966"/>
      <c r="J2" s="953" t="s">
        <v>503</v>
      </c>
      <c r="K2" s="966"/>
      <c r="L2" s="1017" t="s">
        <v>502</v>
      </c>
      <c r="M2" s="1016"/>
      <c r="N2" s="953" t="s">
        <v>501</v>
      </c>
      <c r="O2" s="938"/>
      <c r="P2" s="733"/>
    </row>
    <row r="3" spans="1:17" ht="13.5" customHeight="1" x14ac:dyDescent="0.15">
      <c r="A3" s="814" t="s">
        <v>215</v>
      </c>
      <c r="B3" s="821">
        <f>[1]③行政区別!E6</f>
        <v>119</v>
      </c>
      <c r="C3" s="821"/>
      <c r="D3" s="821">
        <f>[1]③行政区別!E7</f>
        <v>71</v>
      </c>
      <c r="E3" s="821"/>
      <c r="F3" s="821">
        <f>[1]③行政区別!E8</f>
        <v>74</v>
      </c>
      <c r="G3" s="821"/>
      <c r="H3" s="768">
        <f>[1]③行政区別!E9</f>
        <v>68</v>
      </c>
      <c r="I3" s="792"/>
      <c r="J3" s="768">
        <f>[1]③行政区別!E10</f>
        <v>158</v>
      </c>
      <c r="K3" s="792"/>
      <c r="L3" s="821">
        <f>[1]③行政区別!E11</f>
        <v>33</v>
      </c>
      <c r="M3" s="821"/>
      <c r="N3" s="768">
        <f>[1]③行政区別!E12</f>
        <v>23</v>
      </c>
      <c r="O3" s="791"/>
      <c r="Q3" s="725"/>
    </row>
    <row r="4" spans="1:17" ht="13.5" customHeight="1" x14ac:dyDescent="0.15">
      <c r="A4" s="814" t="s">
        <v>214</v>
      </c>
      <c r="B4" s="821">
        <f>SUM(B8:C28)</f>
        <v>301</v>
      </c>
      <c r="C4" s="821"/>
      <c r="D4" s="821">
        <f>SUM(D8:E28)</f>
        <v>189</v>
      </c>
      <c r="E4" s="821"/>
      <c r="F4" s="821">
        <f>SUM(F8:G28)</f>
        <v>184</v>
      </c>
      <c r="G4" s="821"/>
      <c r="H4" s="821">
        <f>SUM(H8:I28)</f>
        <v>191</v>
      </c>
      <c r="I4" s="821"/>
      <c r="J4" s="821">
        <f>SUM(J8:K28)</f>
        <v>361</v>
      </c>
      <c r="K4" s="821"/>
      <c r="L4" s="821">
        <f>SUM(L8:M28)</f>
        <v>86</v>
      </c>
      <c r="M4" s="821"/>
      <c r="N4" s="821">
        <f>SUM(N8:O28)</f>
        <v>67</v>
      </c>
      <c r="O4" s="768"/>
      <c r="Q4" s="725"/>
    </row>
    <row r="5" spans="1:17" ht="13.5" customHeight="1" x14ac:dyDescent="0.15">
      <c r="A5" s="759"/>
      <c r="B5" s="1009" t="s">
        <v>111</v>
      </c>
      <c r="C5" s="1010" t="s">
        <v>112</v>
      </c>
      <c r="D5" s="1015" t="s">
        <v>111</v>
      </c>
      <c r="E5" s="1012" t="s">
        <v>112</v>
      </c>
      <c r="F5" s="1014" t="s">
        <v>111</v>
      </c>
      <c r="G5" s="1012" t="s">
        <v>112</v>
      </c>
      <c r="H5" s="1014" t="s">
        <v>111</v>
      </c>
      <c r="I5" s="1009" t="s">
        <v>112</v>
      </c>
      <c r="J5" s="1010" t="s">
        <v>111</v>
      </c>
      <c r="K5" s="1013" t="s">
        <v>112</v>
      </c>
      <c r="L5" s="1010" t="s">
        <v>111</v>
      </c>
      <c r="M5" s="1009" t="s">
        <v>112</v>
      </c>
      <c r="N5" s="1010" t="s">
        <v>111</v>
      </c>
      <c r="O5" s="1012" t="s">
        <v>112</v>
      </c>
      <c r="Q5" s="725"/>
    </row>
    <row r="6" spans="1:17" ht="13.5" customHeight="1" x14ac:dyDescent="0.15">
      <c r="A6" s="759" t="s">
        <v>469</v>
      </c>
      <c r="B6" s="1003">
        <f>SUM(B12:B28)</f>
        <v>112</v>
      </c>
      <c r="C6" s="1002">
        <f>SUM(C12:C28)</f>
        <v>137</v>
      </c>
      <c r="D6" s="1003">
        <f>SUM(D12:D28)</f>
        <v>79</v>
      </c>
      <c r="E6" s="1002">
        <f>SUM(E12:E28)</f>
        <v>80</v>
      </c>
      <c r="F6" s="1003">
        <f>SUM(F12:F28)</f>
        <v>84</v>
      </c>
      <c r="G6" s="1002">
        <f>SUM(G12:G28)</f>
        <v>87</v>
      </c>
      <c r="H6" s="1003">
        <f>SUM(H12:H28)</f>
        <v>75</v>
      </c>
      <c r="I6" s="1002">
        <f>SUM(I12:I28)</f>
        <v>76</v>
      </c>
      <c r="J6" s="1003">
        <f>SUM(J12:J28)</f>
        <v>156</v>
      </c>
      <c r="K6" s="1002">
        <f>SUM(K12:K28)</f>
        <v>150</v>
      </c>
      <c r="L6" s="1003">
        <f>SUM(L12:L28)</f>
        <v>36</v>
      </c>
      <c r="M6" s="1002">
        <f>SUM(M12:M28)</f>
        <v>36</v>
      </c>
      <c r="N6" s="1003">
        <f>SUM(N12:N28)</f>
        <v>26</v>
      </c>
      <c r="O6" s="1002">
        <f>SUM(O12:O28)</f>
        <v>28</v>
      </c>
      <c r="Q6" s="725"/>
    </row>
    <row r="7" spans="1:17" ht="15" customHeight="1" x14ac:dyDescent="0.15">
      <c r="A7" s="753" t="s">
        <v>212</v>
      </c>
      <c r="B7" s="752">
        <f>SUM(B8:B28)</f>
        <v>132</v>
      </c>
      <c r="C7" s="784">
        <f>SUM(C8:C28)</f>
        <v>169</v>
      </c>
      <c r="D7" s="752">
        <f>SUM(D8:D28)</f>
        <v>91</v>
      </c>
      <c r="E7" s="784">
        <f>SUM(E8:E28)</f>
        <v>98</v>
      </c>
      <c r="F7" s="752">
        <f>SUM(F8:F28)</f>
        <v>91</v>
      </c>
      <c r="G7" s="784">
        <f>SUM(G8:G28)</f>
        <v>93</v>
      </c>
      <c r="H7" s="752">
        <f>SUM(H8:H28)</f>
        <v>101</v>
      </c>
      <c r="I7" s="784">
        <f>SUM(I8:I28)</f>
        <v>90</v>
      </c>
      <c r="J7" s="752">
        <f>SUM(J8:J28)</f>
        <v>181</v>
      </c>
      <c r="K7" s="784">
        <f>SUM(K8:K28)</f>
        <v>180</v>
      </c>
      <c r="L7" s="752">
        <f>SUM(L8:L28)</f>
        <v>42</v>
      </c>
      <c r="M7" s="784">
        <f>SUM(M8:M28)</f>
        <v>44</v>
      </c>
      <c r="N7" s="752">
        <f>SUM(N8:N28)</f>
        <v>31</v>
      </c>
      <c r="O7" s="784">
        <f>SUM(O8:O28)</f>
        <v>36</v>
      </c>
      <c r="Q7" s="725"/>
    </row>
    <row r="8" spans="1:17" ht="12.75" customHeight="1" x14ac:dyDescent="0.15">
      <c r="A8" s="745" t="s">
        <v>211</v>
      </c>
      <c r="B8" s="732">
        <f>[1]②B6用集計!C4</f>
        <v>2</v>
      </c>
      <c r="C8" s="783">
        <f>[1]②B6用集計!D4</f>
        <v>5</v>
      </c>
      <c r="D8" s="732">
        <f>[1]②B6用集計!C30</f>
        <v>1</v>
      </c>
      <c r="E8" s="783">
        <f>[1]②B6用集計!D30</f>
        <v>1</v>
      </c>
      <c r="F8" s="732">
        <f>[1]②B6用集計!C55</f>
        <v>1</v>
      </c>
      <c r="G8" s="783">
        <f>[1]②B6用集計!D55</f>
        <v>1</v>
      </c>
      <c r="H8" s="732">
        <f>[1]②B6用集計!C80</f>
        <v>7</v>
      </c>
      <c r="I8" s="783">
        <f>[1]②B6用集計!D80</f>
        <v>1</v>
      </c>
      <c r="J8" s="732">
        <f>[1]②B6用集計!C105</f>
        <v>6</v>
      </c>
      <c r="K8" s="783">
        <f>[1]②B6用集計!D105</f>
        <v>6</v>
      </c>
      <c r="L8" s="732">
        <f>[1]②B6用集計!C131</f>
        <v>2</v>
      </c>
      <c r="M8" s="783">
        <f>[1]②B6用集計!D131</f>
        <v>0</v>
      </c>
      <c r="N8" s="732">
        <f>[1]②B6用集計!C157</f>
        <v>1</v>
      </c>
      <c r="O8" s="733">
        <f>[1]②B6用集計!D157</f>
        <v>0</v>
      </c>
      <c r="Q8" s="725"/>
    </row>
    <row r="9" spans="1:17" ht="12.75" customHeight="1" x14ac:dyDescent="0.15">
      <c r="A9" s="745" t="s">
        <v>492</v>
      </c>
      <c r="B9" s="732">
        <f>[1]②B6用集計!C5</f>
        <v>3</v>
      </c>
      <c r="C9" s="783">
        <f>[1]②B6用集計!D5</f>
        <v>9</v>
      </c>
      <c r="D9" s="732">
        <f>[1]②B6用集計!C31</f>
        <v>4</v>
      </c>
      <c r="E9" s="783">
        <f>[1]②B6用集計!D31</f>
        <v>7</v>
      </c>
      <c r="F9" s="732">
        <f>[1]②B6用集計!C56</f>
        <v>1</v>
      </c>
      <c r="G9" s="783">
        <f>[1]②B6用集計!D56</f>
        <v>0</v>
      </c>
      <c r="H9" s="732">
        <f>[1]②B6用集計!C81</f>
        <v>7</v>
      </c>
      <c r="I9" s="783">
        <f>[1]②B6用集計!D81</f>
        <v>6</v>
      </c>
      <c r="J9" s="732">
        <f>[1]②B6用集計!C106</f>
        <v>6</v>
      </c>
      <c r="K9" s="783">
        <f>[1]②B6用集計!D106</f>
        <v>6</v>
      </c>
      <c r="L9" s="732">
        <f>[1]②B6用集計!C132</f>
        <v>2</v>
      </c>
      <c r="M9" s="783">
        <f>[1]②B6用集計!D132</f>
        <v>4</v>
      </c>
      <c r="N9" s="732">
        <f>[1]②B6用集計!C158</f>
        <v>1</v>
      </c>
      <c r="O9" s="733">
        <f>[1]②B6用集計!D158</f>
        <v>3</v>
      </c>
      <c r="Q9" s="725"/>
    </row>
    <row r="10" spans="1:17" ht="12.75" customHeight="1" x14ac:dyDescent="0.15">
      <c r="A10" s="745" t="s">
        <v>115</v>
      </c>
      <c r="B10" s="732">
        <f>[1]②B6用集計!C6</f>
        <v>9</v>
      </c>
      <c r="C10" s="783">
        <f>[1]②B6用集計!D6</f>
        <v>6</v>
      </c>
      <c r="D10" s="732">
        <f>[1]②B6用集計!C32</f>
        <v>2</v>
      </c>
      <c r="E10" s="783">
        <f>[1]②B6用集計!D32</f>
        <v>6</v>
      </c>
      <c r="F10" s="732">
        <f>[1]②B6用集計!C57</f>
        <v>2</v>
      </c>
      <c r="G10" s="783">
        <f>[1]②B6用集計!D57</f>
        <v>3</v>
      </c>
      <c r="H10" s="732">
        <f>[1]②B6用集計!C82</f>
        <v>6</v>
      </c>
      <c r="I10" s="783">
        <f>[1]②B6用集計!D82</f>
        <v>3</v>
      </c>
      <c r="J10" s="732">
        <f>[1]②B6用集計!C107</f>
        <v>5</v>
      </c>
      <c r="K10" s="783">
        <f>[1]②B6用集計!D107</f>
        <v>13</v>
      </c>
      <c r="L10" s="732">
        <f>[1]②B6用集計!C133</f>
        <v>2</v>
      </c>
      <c r="M10" s="783">
        <f>[1]②B6用集計!D133</f>
        <v>1</v>
      </c>
      <c r="N10" s="732">
        <f>[1]②B6用集計!C159</f>
        <v>2</v>
      </c>
      <c r="O10" s="733">
        <f>[1]②B6用集計!D159</f>
        <v>3</v>
      </c>
      <c r="Q10" s="725"/>
    </row>
    <row r="11" spans="1:17" ht="12.75" customHeight="1" x14ac:dyDescent="0.15">
      <c r="A11" s="745" t="s">
        <v>116</v>
      </c>
      <c r="B11" s="732">
        <f>[1]②B6用集計!C7</f>
        <v>6</v>
      </c>
      <c r="C11" s="783">
        <f>[1]②B6用集計!D7</f>
        <v>12</v>
      </c>
      <c r="D11" s="732">
        <f>[1]②B6用集計!C33</f>
        <v>5</v>
      </c>
      <c r="E11" s="783">
        <f>[1]②B6用集計!D33</f>
        <v>4</v>
      </c>
      <c r="F11" s="732">
        <f>[1]②B6用集計!C58</f>
        <v>3</v>
      </c>
      <c r="G11" s="783">
        <f>[1]②B6用集計!D58</f>
        <v>2</v>
      </c>
      <c r="H11" s="732">
        <f>[1]②B6用集計!C83</f>
        <v>6</v>
      </c>
      <c r="I11" s="783">
        <f>[1]②B6用集計!D83</f>
        <v>4</v>
      </c>
      <c r="J11" s="732">
        <f>[1]②B6用集計!C108</f>
        <v>8</v>
      </c>
      <c r="K11" s="783">
        <f>[1]②B6用集計!D108</f>
        <v>5</v>
      </c>
      <c r="L11" s="732">
        <f>[1]②B6用集計!C134</f>
        <v>0</v>
      </c>
      <c r="M11" s="783">
        <f>[1]②B6用集計!D134</f>
        <v>3</v>
      </c>
      <c r="N11" s="732">
        <f>[1]②B6用集計!C160</f>
        <v>1</v>
      </c>
      <c r="O11" s="733">
        <f>[1]②B6用集計!D160</f>
        <v>2</v>
      </c>
      <c r="Q11" s="725"/>
    </row>
    <row r="12" spans="1:17" ht="12.75" customHeight="1" x14ac:dyDescent="0.15">
      <c r="A12" s="745" t="s">
        <v>117</v>
      </c>
      <c r="B12" s="732">
        <f>[1]②B6用集計!C8</f>
        <v>8</v>
      </c>
      <c r="C12" s="783">
        <f>[1]②B6用集計!D8</f>
        <v>9</v>
      </c>
      <c r="D12" s="732">
        <f>[1]②B6用集計!C34</f>
        <v>4</v>
      </c>
      <c r="E12" s="783">
        <f>[1]②B6用集計!D34</f>
        <v>3</v>
      </c>
      <c r="F12" s="732">
        <f>[1]②B6用集計!C59</f>
        <v>5</v>
      </c>
      <c r="G12" s="783">
        <f>[1]②B6用集計!D59</f>
        <v>6</v>
      </c>
      <c r="H12" s="732">
        <f>[1]②B6用集計!C84</f>
        <v>6</v>
      </c>
      <c r="I12" s="783">
        <f>[1]②B6用集計!D84</f>
        <v>1</v>
      </c>
      <c r="J12" s="732">
        <f>[1]②B6用集計!C109</f>
        <v>8</v>
      </c>
      <c r="K12" s="783">
        <f>[1]②B6用集計!D109</f>
        <v>10</v>
      </c>
      <c r="L12" s="732">
        <f>[1]②B6用集計!C135</f>
        <v>1</v>
      </c>
      <c r="M12" s="783">
        <f>[1]②B6用集計!D135</f>
        <v>1</v>
      </c>
      <c r="N12" s="732">
        <f>[1]②B6用集計!C161</f>
        <v>2</v>
      </c>
      <c r="O12" s="733">
        <f>[1]②B6用集計!D161</f>
        <v>0</v>
      </c>
      <c r="Q12" s="725"/>
    </row>
    <row r="13" spans="1:17" ht="12.75" customHeight="1" x14ac:dyDescent="0.15">
      <c r="A13" s="745" t="s">
        <v>118</v>
      </c>
      <c r="B13" s="732">
        <f>[1]②B6用集計!C9</f>
        <v>2</v>
      </c>
      <c r="C13" s="783">
        <f>[1]②B6用集計!D9</f>
        <v>2</v>
      </c>
      <c r="D13" s="732">
        <f>[1]②B6用集計!C35</f>
        <v>4</v>
      </c>
      <c r="E13" s="783">
        <f>[1]②B6用集計!D35</f>
        <v>2</v>
      </c>
      <c r="F13" s="732">
        <f>[1]②B6用集計!C60</f>
        <v>3</v>
      </c>
      <c r="G13" s="783">
        <f>[1]②B6用集計!D60</f>
        <v>5</v>
      </c>
      <c r="H13" s="732">
        <f>[1]②B6用集計!C85</f>
        <v>2</v>
      </c>
      <c r="I13" s="783">
        <f>[1]②B6用集計!D85</f>
        <v>2</v>
      </c>
      <c r="J13" s="732">
        <f>[1]②B6用集計!C110</f>
        <v>3</v>
      </c>
      <c r="K13" s="783">
        <f>[1]②B6用集計!D110</f>
        <v>5</v>
      </c>
      <c r="L13" s="732">
        <f>[1]②B6用集計!C136</f>
        <v>4</v>
      </c>
      <c r="M13" s="783">
        <f>[1]②B6用集計!D136</f>
        <v>0</v>
      </c>
      <c r="N13" s="732">
        <f>[1]②B6用集計!C162</f>
        <v>0</v>
      </c>
      <c r="O13" s="733">
        <f>[1]②B6用集計!D162</f>
        <v>1</v>
      </c>
      <c r="Q13" s="725"/>
    </row>
    <row r="14" spans="1:17" ht="12.75" customHeight="1" x14ac:dyDescent="0.15">
      <c r="A14" s="745" t="s">
        <v>119</v>
      </c>
      <c r="B14" s="732">
        <f>[1]②B6用集計!C10</f>
        <v>6</v>
      </c>
      <c r="C14" s="783">
        <f>[1]②B6用集計!D10</f>
        <v>4</v>
      </c>
      <c r="D14" s="732">
        <f>[1]②B6用集計!C36</f>
        <v>3</v>
      </c>
      <c r="E14" s="783">
        <f>[1]②B6用集計!D36</f>
        <v>2</v>
      </c>
      <c r="F14" s="732">
        <f>[1]②B6用集計!C61</f>
        <v>4</v>
      </c>
      <c r="G14" s="783">
        <f>[1]②B6用集計!D61</f>
        <v>4</v>
      </c>
      <c r="H14" s="732">
        <f>[1]②B6用集計!C86</f>
        <v>8</v>
      </c>
      <c r="I14" s="783">
        <f>[1]②B6用集計!D86</f>
        <v>6</v>
      </c>
      <c r="J14" s="732">
        <f>[1]②B6用集計!C111</f>
        <v>12</v>
      </c>
      <c r="K14" s="783">
        <f>[1]②B6用集計!D111</f>
        <v>5</v>
      </c>
      <c r="L14" s="732">
        <f>[1]②B6用集計!C137</f>
        <v>1</v>
      </c>
      <c r="M14" s="783">
        <f>[1]②B6用集計!D137</f>
        <v>3</v>
      </c>
      <c r="N14" s="732">
        <f>[1]②B6用集計!C163</f>
        <v>0</v>
      </c>
      <c r="O14" s="733">
        <f>[1]②B6用集計!D163</f>
        <v>0</v>
      </c>
      <c r="Q14" s="725"/>
    </row>
    <row r="15" spans="1:17" ht="12.75" customHeight="1" x14ac:dyDescent="0.15">
      <c r="A15" s="745" t="s">
        <v>121</v>
      </c>
      <c r="B15" s="732">
        <f>[1]②B6用集計!C11</f>
        <v>8</v>
      </c>
      <c r="C15" s="783">
        <f>[1]②B6用集計!D11</f>
        <v>6</v>
      </c>
      <c r="D15" s="732">
        <f>[1]②B6用集計!C37</f>
        <v>0</v>
      </c>
      <c r="E15" s="783">
        <f>[1]②B6用集計!D37</f>
        <v>1</v>
      </c>
      <c r="F15" s="732">
        <f>[1]②B6用集計!C62</f>
        <v>2</v>
      </c>
      <c r="G15" s="783">
        <f>[1]②B6用集計!D62</f>
        <v>0</v>
      </c>
      <c r="H15" s="732">
        <f>[1]②B6用集計!C87</f>
        <v>8</v>
      </c>
      <c r="I15" s="783">
        <f>[1]②B6用集計!D87</f>
        <v>8</v>
      </c>
      <c r="J15" s="732">
        <f>[1]②B6用集計!C112</f>
        <v>16</v>
      </c>
      <c r="K15" s="783">
        <f>[1]②B6用集計!D112</f>
        <v>8</v>
      </c>
      <c r="L15" s="732">
        <f>[1]②B6用集計!C138</f>
        <v>3</v>
      </c>
      <c r="M15" s="783">
        <f>[1]②B6用集計!D138</f>
        <v>2</v>
      </c>
      <c r="N15" s="732">
        <f>[1]②B6用集計!C164</f>
        <v>2</v>
      </c>
      <c r="O15" s="733">
        <f>[1]②B6用集計!D164</f>
        <v>2</v>
      </c>
      <c r="Q15" s="725"/>
    </row>
    <row r="16" spans="1:17" ht="12.75" customHeight="1" x14ac:dyDescent="0.15">
      <c r="A16" s="745" t="s">
        <v>122</v>
      </c>
      <c r="B16" s="732">
        <f>[1]②B6用集計!C12</f>
        <v>16</v>
      </c>
      <c r="C16" s="783">
        <f>[1]②B6用集計!D12</f>
        <v>17</v>
      </c>
      <c r="D16" s="732">
        <f>[1]②B6用集計!C38</f>
        <v>9</v>
      </c>
      <c r="E16" s="783">
        <f>[1]②B6用集計!D38</f>
        <v>8</v>
      </c>
      <c r="F16" s="732">
        <f>[1]②B6用集計!C63</f>
        <v>6</v>
      </c>
      <c r="G16" s="783">
        <f>[1]②B6用集計!D63</f>
        <v>4</v>
      </c>
      <c r="H16" s="732">
        <f>[1]②B6用集計!C88</f>
        <v>4</v>
      </c>
      <c r="I16" s="783">
        <f>[1]②B6用集計!D88</f>
        <v>4</v>
      </c>
      <c r="J16" s="732">
        <f>[1]②B6用集計!C113</f>
        <v>14</v>
      </c>
      <c r="K16" s="783">
        <f>[1]②B6用集計!D113</f>
        <v>13</v>
      </c>
      <c r="L16" s="732">
        <f>[1]②B6用集計!C139</f>
        <v>6</v>
      </c>
      <c r="M16" s="783">
        <f>[1]②B6用集計!D139</f>
        <v>2</v>
      </c>
      <c r="N16" s="732">
        <f>[1]②B6用集計!C165</f>
        <v>4</v>
      </c>
      <c r="O16" s="733">
        <f>[1]②B6用集計!D165</f>
        <v>4</v>
      </c>
      <c r="Q16" s="725"/>
    </row>
    <row r="17" spans="1:34" ht="12.75" customHeight="1" x14ac:dyDescent="0.15">
      <c r="A17" s="745" t="s">
        <v>123</v>
      </c>
      <c r="B17" s="732">
        <f>[1]②B6用集計!C13</f>
        <v>7</v>
      </c>
      <c r="C17" s="783">
        <f>[1]②B6用集計!D13</f>
        <v>10</v>
      </c>
      <c r="D17" s="732">
        <f>[1]②B6用集計!C39</f>
        <v>8</v>
      </c>
      <c r="E17" s="783">
        <f>[1]②B6用集計!D39</f>
        <v>8</v>
      </c>
      <c r="F17" s="732">
        <f>[1]②B6用集計!C64</f>
        <v>9</v>
      </c>
      <c r="G17" s="783">
        <f>[1]②B6用集計!D64</f>
        <v>8</v>
      </c>
      <c r="H17" s="732">
        <f>[1]②B6用集計!C89</f>
        <v>9</v>
      </c>
      <c r="I17" s="783">
        <f>[1]②B6用集計!D89</f>
        <v>6</v>
      </c>
      <c r="J17" s="732">
        <f>[1]②B6用集計!C114</f>
        <v>19</v>
      </c>
      <c r="K17" s="783">
        <f>[1]②B6用集計!D114</f>
        <v>13</v>
      </c>
      <c r="L17" s="732">
        <f>[1]②B6用集計!C140</f>
        <v>1</v>
      </c>
      <c r="M17" s="783">
        <f>[1]②B6用集計!D140</f>
        <v>4</v>
      </c>
      <c r="N17" s="732">
        <f>[1]②B6用集計!C166</f>
        <v>3</v>
      </c>
      <c r="O17" s="733">
        <f>[1]②B6用集計!D166</f>
        <v>2</v>
      </c>
      <c r="Q17" s="725"/>
    </row>
    <row r="18" spans="1:34" ht="12.75" customHeight="1" x14ac:dyDescent="0.15">
      <c r="A18" s="745" t="s">
        <v>124</v>
      </c>
      <c r="B18" s="732">
        <f>[1]②B6用集計!C14</f>
        <v>7</v>
      </c>
      <c r="C18" s="783">
        <f>[1]②B6用集計!D14</f>
        <v>10</v>
      </c>
      <c r="D18" s="732">
        <f>[1]②B6用集計!C40</f>
        <v>7</v>
      </c>
      <c r="E18" s="783">
        <f>[1]②B6用集計!D40</f>
        <v>4</v>
      </c>
      <c r="F18" s="732">
        <f>[1]②B6用集計!C65</f>
        <v>5</v>
      </c>
      <c r="G18" s="783">
        <f>[1]②B6用集計!D65</f>
        <v>4</v>
      </c>
      <c r="H18" s="732">
        <f>[1]②B6用集計!C90</f>
        <v>3</v>
      </c>
      <c r="I18" s="783">
        <f>[1]②B6用集計!D90</f>
        <v>9</v>
      </c>
      <c r="J18" s="732">
        <f>[1]②B6用集計!C115</f>
        <v>19</v>
      </c>
      <c r="K18" s="783">
        <f>[1]②B6用集計!D115</f>
        <v>9</v>
      </c>
      <c r="L18" s="732">
        <f>[1]②B6用集計!C141</f>
        <v>5</v>
      </c>
      <c r="M18" s="783">
        <f>[1]②B6用集計!D141</f>
        <v>2</v>
      </c>
      <c r="N18" s="732">
        <f>[1]②B6用集計!C167</f>
        <v>2</v>
      </c>
      <c r="O18" s="733">
        <f>[1]②B6用集計!D167</f>
        <v>2</v>
      </c>
      <c r="Q18" s="725"/>
    </row>
    <row r="19" spans="1:34" ht="12.75" customHeight="1" x14ac:dyDescent="0.15">
      <c r="A19" s="745" t="s">
        <v>125</v>
      </c>
      <c r="B19" s="732">
        <f>[1]②B6用集計!C15</f>
        <v>6</v>
      </c>
      <c r="C19" s="783">
        <f>[1]②B6用集計!D15</f>
        <v>8</v>
      </c>
      <c r="D19" s="732">
        <f>[1]②B6用集計!C41</f>
        <v>1</v>
      </c>
      <c r="E19" s="783">
        <f>[1]②B6用集計!D41</f>
        <v>8</v>
      </c>
      <c r="F19" s="732">
        <f>[1]②B6用集計!C66</f>
        <v>4</v>
      </c>
      <c r="G19" s="783">
        <f>[1]②B6用集計!D66</f>
        <v>14</v>
      </c>
      <c r="H19" s="732">
        <f>[1]②B6用集計!C91</f>
        <v>5</v>
      </c>
      <c r="I19" s="783">
        <f>[1]②B6用集計!D91</f>
        <v>4</v>
      </c>
      <c r="J19" s="732">
        <f>[1]②B6用集計!C116</f>
        <v>8</v>
      </c>
      <c r="K19" s="783">
        <f>[1]②B6用集計!D116</f>
        <v>9</v>
      </c>
      <c r="L19" s="732">
        <f>[1]②B6用集計!C142</f>
        <v>0</v>
      </c>
      <c r="M19" s="783">
        <f>[1]②B6用集計!D142</f>
        <v>2</v>
      </c>
      <c r="N19" s="732">
        <f>[1]②B6用集計!C168</f>
        <v>1</v>
      </c>
      <c r="O19" s="733">
        <f>[1]②B6用集計!D168</f>
        <v>1</v>
      </c>
      <c r="Q19" s="725"/>
    </row>
    <row r="20" spans="1:34" ht="12.75" customHeight="1" x14ac:dyDescent="0.15">
      <c r="A20" s="745" t="s">
        <v>126</v>
      </c>
      <c r="B20" s="732">
        <f>[1]②B6用集計!C16</f>
        <v>9</v>
      </c>
      <c r="C20" s="783">
        <f>[1]②B6用集計!D16</f>
        <v>11</v>
      </c>
      <c r="D20" s="732">
        <f>[1]②B6用集計!C42</f>
        <v>10</v>
      </c>
      <c r="E20" s="783">
        <f>[1]②B6用集計!D42</f>
        <v>5</v>
      </c>
      <c r="F20" s="732">
        <f>[1]②B6用集計!C67</f>
        <v>13</v>
      </c>
      <c r="G20" s="783">
        <f>[1]②B6用集計!D67</f>
        <v>6</v>
      </c>
      <c r="H20" s="732">
        <f>[1]②B6用集計!C92</f>
        <v>9</v>
      </c>
      <c r="I20" s="783">
        <f>[1]②B6用集計!D92</f>
        <v>6</v>
      </c>
      <c r="J20" s="732">
        <f>[1]②B6用集計!C117</f>
        <v>7</v>
      </c>
      <c r="K20" s="783">
        <f>[1]②B6用集計!D117</f>
        <v>7</v>
      </c>
      <c r="L20" s="732">
        <f>[1]②B6用集計!C143</f>
        <v>3</v>
      </c>
      <c r="M20" s="783">
        <f>[1]②B6用集計!D143</f>
        <v>2</v>
      </c>
      <c r="N20" s="732">
        <f>[1]②B6用集計!C169</f>
        <v>2</v>
      </c>
      <c r="O20" s="733">
        <f>[1]②B6用集計!D169</f>
        <v>3</v>
      </c>
      <c r="Q20" s="725"/>
    </row>
    <row r="21" spans="1:34" ht="12.75" customHeight="1" x14ac:dyDescent="0.15">
      <c r="A21" s="745" t="s">
        <v>127</v>
      </c>
      <c r="B21" s="732">
        <f>[1]②B6用集計!C17</f>
        <v>7</v>
      </c>
      <c r="C21" s="783">
        <f>[1]②B6用集計!D17</f>
        <v>17</v>
      </c>
      <c r="D21" s="732">
        <f>[1]②B6用集計!C43</f>
        <v>9</v>
      </c>
      <c r="E21" s="783">
        <f>[1]②B6用集計!D43</f>
        <v>7</v>
      </c>
      <c r="F21" s="732">
        <f>[1]②B6用集計!C68</f>
        <v>7</v>
      </c>
      <c r="G21" s="783">
        <f>[1]②B6用集計!D68</f>
        <v>2</v>
      </c>
      <c r="H21" s="732">
        <f>[1]②B6用集計!C93</f>
        <v>7</v>
      </c>
      <c r="I21" s="783">
        <f>[1]②B6用集計!D93</f>
        <v>6</v>
      </c>
      <c r="J21" s="732">
        <f>[1]②B6用集計!C118</f>
        <v>13</v>
      </c>
      <c r="K21" s="783">
        <f>[1]②B6用集計!D118</f>
        <v>15</v>
      </c>
      <c r="L21" s="732">
        <f>[1]②B6用集計!C144</f>
        <v>2</v>
      </c>
      <c r="M21" s="783">
        <f>[1]②B6用集計!D144</f>
        <v>4</v>
      </c>
      <c r="N21" s="732">
        <f>[1]②B6用集計!C170</f>
        <v>3</v>
      </c>
      <c r="O21" s="733">
        <f>[1]②B6用集計!D170</f>
        <v>2</v>
      </c>
      <c r="Q21" s="725"/>
    </row>
    <row r="22" spans="1:34" ht="12.75" customHeight="1" x14ac:dyDescent="0.15">
      <c r="A22" s="745" t="s">
        <v>128</v>
      </c>
      <c r="B22" s="732">
        <f>[1]②B6用集計!C18</f>
        <v>15</v>
      </c>
      <c r="C22" s="783">
        <f>[1]②B6用集計!D18</f>
        <v>8</v>
      </c>
      <c r="D22" s="732">
        <f>[1]②B6用集計!C44</f>
        <v>8</v>
      </c>
      <c r="E22" s="783">
        <f>[1]②B6用集計!D44</f>
        <v>10</v>
      </c>
      <c r="F22" s="732">
        <f>[1]②B6用集計!C69</f>
        <v>3</v>
      </c>
      <c r="G22" s="783">
        <f>[1]②B6用集計!D69</f>
        <v>8</v>
      </c>
      <c r="H22" s="732">
        <f>[1]②B6用集計!C94</f>
        <v>3</v>
      </c>
      <c r="I22" s="783">
        <f>[1]②B6用集計!D94</f>
        <v>5</v>
      </c>
      <c r="J22" s="732">
        <f>[1]②B6用集計!C119</f>
        <v>16</v>
      </c>
      <c r="K22" s="783">
        <f>[1]②B6用集計!D119</f>
        <v>12</v>
      </c>
      <c r="L22" s="732">
        <f>[1]②B6用集計!C145</f>
        <v>2</v>
      </c>
      <c r="M22" s="783">
        <f>[1]②B6用集計!D145</f>
        <v>1</v>
      </c>
      <c r="N22" s="732">
        <f>[1]②B6用集計!C171</f>
        <v>2</v>
      </c>
      <c r="O22" s="733">
        <f>[1]②B6用集計!D171</f>
        <v>1</v>
      </c>
      <c r="Q22" s="725"/>
    </row>
    <row r="23" spans="1:34" ht="12.75" customHeight="1" x14ac:dyDescent="0.15">
      <c r="A23" s="745" t="s">
        <v>129</v>
      </c>
      <c r="B23" s="732">
        <f>[1]②B6用集計!C19</f>
        <v>9</v>
      </c>
      <c r="C23" s="783">
        <f>[1]②B6用集計!D19</f>
        <v>6</v>
      </c>
      <c r="D23" s="732">
        <f>[1]②B6用集計!C45</f>
        <v>8</v>
      </c>
      <c r="E23" s="783">
        <f>[1]②B6用集計!D45</f>
        <v>3</v>
      </c>
      <c r="F23" s="732">
        <f>[1]②B6用集計!C70</f>
        <v>8</v>
      </c>
      <c r="G23" s="783">
        <f>[1]②B6用集計!D70</f>
        <v>8</v>
      </c>
      <c r="H23" s="732">
        <f>[1]②B6用集計!C95</f>
        <v>3</v>
      </c>
      <c r="I23" s="783">
        <f>[1]②B6用集計!D95</f>
        <v>3</v>
      </c>
      <c r="J23" s="732">
        <f>[1]②B6用集計!C120</f>
        <v>7</v>
      </c>
      <c r="K23" s="783">
        <f>[1]②B6用集計!D120</f>
        <v>14</v>
      </c>
      <c r="L23" s="732">
        <f>[1]②B6用集計!C146</f>
        <v>0</v>
      </c>
      <c r="M23" s="783">
        <f>[1]②B6用集計!D146</f>
        <v>4</v>
      </c>
      <c r="N23" s="732">
        <f>[1]②B6用集計!C172</f>
        <v>2</v>
      </c>
      <c r="O23" s="733">
        <f>[1]②B6用集計!D172</f>
        <v>3</v>
      </c>
      <c r="Q23" s="725"/>
    </row>
    <row r="24" spans="1:34" ht="12.75" customHeight="1" x14ac:dyDescent="0.15">
      <c r="A24" s="745" t="s">
        <v>130</v>
      </c>
      <c r="B24" s="732">
        <f>[1]②B6用集計!C20</f>
        <v>6</v>
      </c>
      <c r="C24" s="783">
        <f>[1]②B6用集計!D20</f>
        <v>12</v>
      </c>
      <c r="D24" s="732">
        <f>[1]②B6用集計!C46</f>
        <v>5</v>
      </c>
      <c r="E24" s="783">
        <f>[1]②B6用集計!D46</f>
        <v>7</v>
      </c>
      <c r="F24" s="732">
        <f>[1]②B6用集計!C71</f>
        <v>6</v>
      </c>
      <c r="G24" s="783">
        <f>[1]②B6用集計!D71</f>
        <v>11</v>
      </c>
      <c r="H24" s="732">
        <f>[1]②B6用集計!C96</f>
        <v>5</v>
      </c>
      <c r="I24" s="783">
        <f>[1]②B6用集計!D96</f>
        <v>5</v>
      </c>
      <c r="J24" s="732">
        <f>[1]②B6用集計!C121</f>
        <v>7</v>
      </c>
      <c r="K24" s="783">
        <f>[1]②B6用集計!D121</f>
        <v>13</v>
      </c>
      <c r="L24" s="732">
        <f>[1]②B6用集計!C147</f>
        <v>3</v>
      </c>
      <c r="M24" s="783">
        <f>[1]②B6用集計!D147</f>
        <v>3</v>
      </c>
      <c r="N24" s="732">
        <f>[1]②B6用集計!C173</f>
        <v>2</v>
      </c>
      <c r="O24" s="733">
        <f>[1]②B6用集計!D173</f>
        <v>1</v>
      </c>
      <c r="Q24" s="725"/>
    </row>
    <row r="25" spans="1:34" ht="12.75" customHeight="1" x14ac:dyDescent="0.15">
      <c r="A25" s="745" t="s">
        <v>131</v>
      </c>
      <c r="B25" s="732">
        <f>[1]②B6用集計!C21</f>
        <v>3</v>
      </c>
      <c r="C25" s="783">
        <f>[1]②B6用集計!D21</f>
        <v>11</v>
      </c>
      <c r="D25" s="732">
        <f>[1]②B6用集計!C47</f>
        <v>2</v>
      </c>
      <c r="E25" s="783">
        <f>[1]②B6用集計!D47</f>
        <v>6</v>
      </c>
      <c r="F25" s="732">
        <f>[1]②B6用集計!C72</f>
        <v>6</v>
      </c>
      <c r="G25" s="783">
        <f>[1]②B6用集計!D72</f>
        <v>4</v>
      </c>
      <c r="H25" s="732">
        <f>[1]②B6用集計!C97</f>
        <v>1</v>
      </c>
      <c r="I25" s="783">
        <f>[1]②B6用集計!D97</f>
        <v>5</v>
      </c>
      <c r="J25" s="732">
        <f>[1]②B6用集計!C122</f>
        <v>4</v>
      </c>
      <c r="K25" s="783">
        <f>[1]②B6用集計!D122</f>
        <v>7</v>
      </c>
      <c r="L25" s="732">
        <f>[1]②B6用集計!C148</f>
        <v>5</v>
      </c>
      <c r="M25" s="783">
        <f>[1]②B6用集計!D148</f>
        <v>3</v>
      </c>
      <c r="N25" s="732">
        <f>[1]②B6用集計!C174</f>
        <v>1</v>
      </c>
      <c r="O25" s="733">
        <f>[1]②B6用集計!D174</f>
        <v>4</v>
      </c>
      <c r="Q25" s="725"/>
    </row>
    <row r="26" spans="1:34" ht="12.75" customHeight="1" x14ac:dyDescent="0.15">
      <c r="A26" s="745" t="s">
        <v>132</v>
      </c>
      <c r="B26" s="732">
        <f>[1]②B6用集計!C22</f>
        <v>3</v>
      </c>
      <c r="C26" s="783">
        <f>[1]②B6用集計!D22</f>
        <v>3</v>
      </c>
      <c r="D26" s="732">
        <f>[1]②B6用集計!C48</f>
        <v>1</v>
      </c>
      <c r="E26" s="783">
        <f>[1]②B6用集計!D48</f>
        <v>5</v>
      </c>
      <c r="F26" s="732">
        <f>[1]②B6用集計!C73</f>
        <v>2</v>
      </c>
      <c r="G26" s="783">
        <f>[1]②B6用集計!D73</f>
        <v>2</v>
      </c>
      <c r="H26" s="732">
        <f>[1]②B6用集計!C98</f>
        <v>2</v>
      </c>
      <c r="I26" s="783">
        <f>[1]②B6用集計!D98</f>
        <v>5</v>
      </c>
      <c r="J26" s="732">
        <f>[1]②B6用集計!C123</f>
        <v>3</v>
      </c>
      <c r="K26" s="783">
        <f>[1]②B6用集計!D123</f>
        <v>10</v>
      </c>
      <c r="L26" s="732">
        <f>[1]②B6用集計!C149</f>
        <v>0</v>
      </c>
      <c r="M26" s="783">
        <f>[1]②B6用集計!D149</f>
        <v>3</v>
      </c>
      <c r="N26" s="732">
        <f>[1]②B6用集計!C175</f>
        <v>0</v>
      </c>
      <c r="O26" s="733">
        <f>[1]②B6用集計!D175</f>
        <v>1</v>
      </c>
      <c r="Q26" s="725"/>
    </row>
    <row r="27" spans="1:34" ht="12.75" customHeight="1" x14ac:dyDescent="0.15">
      <c r="A27" s="745" t="s">
        <v>133</v>
      </c>
      <c r="B27" s="732">
        <f>[1]②B6用集計!C23</f>
        <v>0</v>
      </c>
      <c r="C27" s="783">
        <f>[1]②B6用集計!D23</f>
        <v>3</v>
      </c>
      <c r="D27" s="732">
        <f>[1]②B6用集計!C49</f>
        <v>0</v>
      </c>
      <c r="E27" s="783">
        <f>[1]②B6用集計!D49</f>
        <v>1</v>
      </c>
      <c r="F27" s="732">
        <f>[1]②B6用集計!C74</f>
        <v>1</v>
      </c>
      <c r="G27" s="783">
        <f>[1]②B6用集計!D74</f>
        <v>1</v>
      </c>
      <c r="H27" s="732">
        <f>[1]②B6用集計!C99</f>
        <v>0</v>
      </c>
      <c r="I27" s="783">
        <f>[1]②B6用集計!D99</f>
        <v>1</v>
      </c>
      <c r="J27" s="732">
        <f>[1]②B6用集計!C124</f>
        <v>0</v>
      </c>
      <c r="K27" s="783">
        <f>[1]②B6用集計!D124</f>
        <v>0</v>
      </c>
      <c r="L27" s="732">
        <f>[1]②B6用集計!C150</f>
        <v>0</v>
      </c>
      <c r="M27" s="783">
        <f>[1]②B6用集計!D150</f>
        <v>0</v>
      </c>
      <c r="N27" s="732">
        <f>[1]②B6用集計!C176</f>
        <v>0</v>
      </c>
      <c r="O27" s="733">
        <f>[1]②B6用集計!D176</f>
        <v>1</v>
      </c>
      <c r="Q27" s="725"/>
    </row>
    <row r="28" spans="1:34" ht="12.75" customHeight="1" thickBot="1" x14ac:dyDescent="0.2">
      <c r="A28" s="739" t="s">
        <v>209</v>
      </c>
      <c r="B28" s="781">
        <f>[1]②B6用集計!C24</f>
        <v>0</v>
      </c>
      <c r="C28" s="782">
        <f>[1]②B6用集計!D24</f>
        <v>0</v>
      </c>
      <c r="D28" s="781">
        <f>[1]②B6用集計!C50</f>
        <v>0</v>
      </c>
      <c r="E28" s="782">
        <f>[1]②B6用集計!D50</f>
        <v>0</v>
      </c>
      <c r="F28" s="781">
        <f>[1]②B6用集計!C75</f>
        <v>0</v>
      </c>
      <c r="G28" s="782">
        <f>[1]②B6用集計!D75</f>
        <v>0</v>
      </c>
      <c r="H28" s="781">
        <f>[1]②B6用集計!C100</f>
        <v>0</v>
      </c>
      <c r="I28" s="782">
        <f>[1]②B6用集計!D100</f>
        <v>0</v>
      </c>
      <c r="J28" s="781">
        <f>[1]②B6用集計!C125</f>
        <v>0</v>
      </c>
      <c r="K28" s="782">
        <f>[1]②B6用集計!D125</f>
        <v>0</v>
      </c>
      <c r="L28" s="781">
        <f>[1]②B6用集計!C151</f>
        <v>0</v>
      </c>
      <c r="M28" s="782">
        <f>[1]②B6用集計!D151</f>
        <v>0</v>
      </c>
      <c r="N28" s="781">
        <f>[1]②B6用集計!C177</f>
        <v>0</v>
      </c>
      <c r="O28" s="781">
        <f>[1]②B6用集計!D177</f>
        <v>0</v>
      </c>
      <c r="Q28" s="725"/>
    </row>
    <row r="29" spans="1:34" ht="9.9499999999999993" customHeight="1" x14ac:dyDescent="0.15">
      <c r="A29" s="780"/>
      <c r="B29" s="779"/>
      <c r="C29" s="779"/>
      <c r="D29" s="779"/>
      <c r="E29" s="779"/>
      <c r="F29" s="779"/>
      <c r="G29" s="779"/>
      <c r="H29" s="779"/>
      <c r="I29" s="779"/>
      <c r="J29" s="779"/>
      <c r="K29" s="779"/>
      <c r="L29" s="779"/>
      <c r="M29" s="779"/>
      <c r="N29" s="779"/>
      <c r="O29" s="779"/>
      <c r="P29" s="778"/>
      <c r="Q29" s="778"/>
    </row>
    <row r="30" spans="1:34" ht="9.9499999999999993" customHeight="1" thickBot="1" x14ac:dyDescent="0.2">
      <c r="A30" s="804"/>
      <c r="B30" s="781"/>
      <c r="C30" s="781"/>
      <c r="D30" s="781"/>
      <c r="E30" s="781"/>
      <c r="F30" s="781"/>
      <c r="G30" s="781"/>
      <c r="H30" s="781"/>
      <c r="I30" s="781"/>
      <c r="J30" s="781"/>
      <c r="K30" s="781"/>
      <c r="L30" s="781"/>
      <c r="M30" s="781"/>
      <c r="N30" s="781"/>
      <c r="O30" s="781"/>
    </row>
    <row r="31" spans="1:34" s="732" customFormat="1" ht="20.100000000000001" customHeight="1" x14ac:dyDescent="0.15">
      <c r="A31" s="801" t="s">
        <v>219</v>
      </c>
      <c r="B31" s="953" t="s">
        <v>500</v>
      </c>
      <c r="C31" s="938"/>
      <c r="D31" s="953" t="s">
        <v>499</v>
      </c>
      <c r="E31" s="955"/>
      <c r="F31" s="953" t="s">
        <v>498</v>
      </c>
      <c r="G31" s="975"/>
      <c r="H31" s="977" t="s">
        <v>497</v>
      </c>
      <c r="I31" s="976"/>
      <c r="J31" s="938" t="s">
        <v>496</v>
      </c>
      <c r="K31" s="966"/>
      <c r="L31" s="953" t="s">
        <v>495</v>
      </c>
      <c r="M31" s="938"/>
      <c r="N31" s="953" t="s">
        <v>494</v>
      </c>
      <c r="O31" s="938"/>
      <c r="P31" s="733"/>
      <c r="R31" s="725"/>
      <c r="S31" s="725"/>
      <c r="T31" s="725"/>
      <c r="U31" s="725"/>
      <c r="V31" s="725"/>
      <c r="W31" s="725"/>
      <c r="X31" s="725"/>
      <c r="Y31" s="725"/>
      <c r="Z31" s="725"/>
      <c r="AA31" s="725"/>
      <c r="AB31" s="725"/>
      <c r="AC31" s="725"/>
      <c r="AD31" s="725"/>
      <c r="AE31" s="725"/>
      <c r="AF31" s="725"/>
      <c r="AG31" s="725"/>
      <c r="AH31" s="725"/>
    </row>
    <row r="32" spans="1:34" ht="13.5" customHeight="1" x14ac:dyDescent="0.15">
      <c r="A32" s="814" t="s">
        <v>215</v>
      </c>
      <c r="B32" s="821">
        <f>[1]③行政区別!E13</f>
        <v>153</v>
      </c>
      <c r="C32" s="821"/>
      <c r="D32" s="821">
        <f>[1]③行政区別!E14</f>
        <v>186</v>
      </c>
      <c r="E32" s="821"/>
      <c r="F32" s="821">
        <f>[1]③行政区別!E15</f>
        <v>419</v>
      </c>
      <c r="G32" s="876"/>
      <c r="H32" s="867">
        <f>SUM(B3:O3)+SUM(B32:G32)</f>
        <v>1304</v>
      </c>
      <c r="I32" s="866"/>
      <c r="J32" s="821">
        <f>[1]③行政区別!E17</f>
        <v>81</v>
      </c>
      <c r="K32" s="821"/>
      <c r="L32" s="821">
        <f>[1]③行政区別!E18</f>
        <v>63</v>
      </c>
      <c r="M32" s="821"/>
      <c r="N32" s="821">
        <f>[1]③行政区別!E19</f>
        <v>76</v>
      </c>
      <c r="O32" s="768"/>
      <c r="Q32" s="725"/>
    </row>
    <row r="33" spans="1:17" ht="13.5" customHeight="1" x14ac:dyDescent="0.15">
      <c r="A33" s="814" t="s">
        <v>214</v>
      </c>
      <c r="B33" s="821">
        <f>SUM(B37:C57)</f>
        <v>396</v>
      </c>
      <c r="C33" s="821"/>
      <c r="D33" s="821">
        <f>SUM(D37:E57)</f>
        <v>524</v>
      </c>
      <c r="E33" s="821"/>
      <c r="F33" s="821">
        <f>SUM(F37:G57)</f>
        <v>1083</v>
      </c>
      <c r="G33" s="876"/>
      <c r="H33" s="820">
        <f>SUM(B4:O4)+SUM(B33:G33)</f>
        <v>3382</v>
      </c>
      <c r="I33" s="1011"/>
      <c r="J33" s="821">
        <f>SUM(J37:K57)</f>
        <v>199</v>
      </c>
      <c r="K33" s="821"/>
      <c r="L33" s="821">
        <f>SUM(L37:M57)</f>
        <v>124</v>
      </c>
      <c r="M33" s="821"/>
      <c r="N33" s="821">
        <f>SUM(N37:O57)</f>
        <v>183</v>
      </c>
      <c r="O33" s="768"/>
      <c r="Q33" s="725"/>
    </row>
    <row r="34" spans="1:17" ht="13.5" customHeight="1" x14ac:dyDescent="0.15">
      <c r="A34" s="771"/>
      <c r="B34" s="1010" t="s">
        <v>111</v>
      </c>
      <c r="C34" s="1009" t="s">
        <v>112</v>
      </c>
      <c r="D34" s="837" t="s">
        <v>111</v>
      </c>
      <c r="E34" s="1008" t="s">
        <v>112</v>
      </c>
      <c r="F34" s="838" t="s">
        <v>111</v>
      </c>
      <c r="G34" s="959" t="s">
        <v>112</v>
      </c>
      <c r="H34" s="1007" t="s">
        <v>111</v>
      </c>
      <c r="I34" s="1006" t="s">
        <v>112</v>
      </c>
      <c r="J34" s="839" t="s">
        <v>111</v>
      </c>
      <c r="K34" s="836" t="s">
        <v>112</v>
      </c>
      <c r="L34" s="839" t="s">
        <v>111</v>
      </c>
      <c r="M34" s="836" t="s">
        <v>112</v>
      </c>
      <c r="N34" s="839" t="s">
        <v>111</v>
      </c>
      <c r="O34" s="838" t="s">
        <v>112</v>
      </c>
      <c r="Q34" s="725"/>
    </row>
    <row r="35" spans="1:17" ht="13.5" customHeight="1" x14ac:dyDescent="0.15">
      <c r="A35" s="771" t="s">
        <v>213</v>
      </c>
      <c r="B35" s="1003">
        <f>SUM(B41:B57)</f>
        <v>158</v>
      </c>
      <c r="C35" s="1002">
        <f>SUM(C41:C57)</f>
        <v>177</v>
      </c>
      <c r="D35" s="1003">
        <f>SUM(D41:D57)</f>
        <v>201</v>
      </c>
      <c r="E35" s="1002">
        <f>SUM(E41:E57)</f>
        <v>211</v>
      </c>
      <c r="F35" s="1003">
        <f>SUM(F41:F57)</f>
        <v>474</v>
      </c>
      <c r="G35" s="757">
        <f>SUM(G41:G57)</f>
        <v>476</v>
      </c>
      <c r="H35" s="1005">
        <f>B6+D6+F6+H6+J6+L6+N6+B35+D35+F35</f>
        <v>1401</v>
      </c>
      <c r="I35" s="1004">
        <f>C6+E6+G6+I6+K6+M6+O6+C35+E35+G35</f>
        <v>1458</v>
      </c>
      <c r="J35" s="1003">
        <f>SUM(J41:J57)</f>
        <v>77</v>
      </c>
      <c r="K35" s="1002">
        <f>SUM(K41:K57)</f>
        <v>86</v>
      </c>
      <c r="L35" s="1003">
        <f>SUM(L41:L57)</f>
        <v>55</v>
      </c>
      <c r="M35" s="1002">
        <f>SUM(M41:M57)</f>
        <v>58</v>
      </c>
      <c r="N35" s="1003">
        <f>SUM(N41:N57)</f>
        <v>71</v>
      </c>
      <c r="O35" s="1002">
        <f>SUM(O41:O57)</f>
        <v>89</v>
      </c>
      <c r="Q35" s="725"/>
    </row>
    <row r="36" spans="1:17" ht="15.75" customHeight="1" x14ac:dyDescent="0.15">
      <c r="A36" s="753" t="s">
        <v>212</v>
      </c>
      <c r="B36" s="752">
        <f>SUM(B37:B57)</f>
        <v>190</v>
      </c>
      <c r="C36" s="784">
        <f>SUM(C37:C57)</f>
        <v>206</v>
      </c>
      <c r="D36" s="752">
        <f>SUM(D37:D57)</f>
        <v>257</v>
      </c>
      <c r="E36" s="784">
        <f>SUM(E37:E57)</f>
        <v>267</v>
      </c>
      <c r="F36" s="752">
        <f>SUM(F37:F57)</f>
        <v>539</v>
      </c>
      <c r="G36" s="751">
        <f>SUM(G37:G57)</f>
        <v>544</v>
      </c>
      <c r="H36" s="854">
        <f>B7+D7+F7+H7+J7+L7+N7+B36+D36+F36</f>
        <v>1655</v>
      </c>
      <c r="I36" s="853">
        <f>C7+E7+G7+I7+K7+M7+O7+C36+E36+G36</f>
        <v>1727</v>
      </c>
      <c r="J36" s="752">
        <f>SUM(J37:J57)</f>
        <v>96</v>
      </c>
      <c r="K36" s="784">
        <f>SUM(K37:K57)</f>
        <v>103</v>
      </c>
      <c r="L36" s="752">
        <f>SUM(L37:L57)</f>
        <v>60</v>
      </c>
      <c r="M36" s="784">
        <f>SUM(M37:M57)</f>
        <v>64</v>
      </c>
      <c r="N36" s="752">
        <f>SUM(N37:N57)</f>
        <v>82</v>
      </c>
      <c r="O36" s="784">
        <f>SUM(O37:O57)</f>
        <v>101</v>
      </c>
      <c r="Q36" s="725"/>
    </row>
    <row r="37" spans="1:17" ht="12.75" customHeight="1" x14ac:dyDescent="0.15">
      <c r="A37" s="745" t="s">
        <v>493</v>
      </c>
      <c r="B37" s="732">
        <f>[1]②B6用集計!C182</f>
        <v>9</v>
      </c>
      <c r="C37" s="783">
        <f>[1]②B6用集計!D182</f>
        <v>4</v>
      </c>
      <c r="D37" s="732">
        <f>[1]②B6用集計!C207</f>
        <v>14</v>
      </c>
      <c r="E37" s="783">
        <f>[1]②B6用集計!D207</f>
        <v>9</v>
      </c>
      <c r="F37" s="732">
        <f>[1]②B6用集計!C4185</f>
        <v>11</v>
      </c>
      <c r="G37" s="743">
        <f>[1]②B6用集計!D4185</f>
        <v>11</v>
      </c>
      <c r="H37" s="808">
        <f>B8+D8+F8+H8+J8+L8+N8+B37+D37+F37</f>
        <v>54</v>
      </c>
      <c r="I37" s="807">
        <f>C8+E8+G8+I8+K8+M8+O8+C37+E37+G37</f>
        <v>38</v>
      </c>
      <c r="J37" s="732">
        <f>[1]②B6用集計!C2284</f>
        <v>9</v>
      </c>
      <c r="K37" s="783">
        <f>[1]②B6用集計!D2284</f>
        <v>10</v>
      </c>
      <c r="L37" s="732">
        <f>[1]②B6用集計!C257</f>
        <v>1</v>
      </c>
      <c r="M37" s="783">
        <f>[1]②B6用集計!D257</f>
        <v>0</v>
      </c>
      <c r="N37" s="732">
        <f>[1]②B6用集計!C283</f>
        <v>1</v>
      </c>
      <c r="O37" s="733">
        <f>[1]②B6用集計!D283</f>
        <v>3</v>
      </c>
      <c r="Q37" s="725"/>
    </row>
    <row r="38" spans="1:17" ht="12.75" customHeight="1" x14ac:dyDescent="0.15">
      <c r="A38" s="745" t="s">
        <v>492</v>
      </c>
      <c r="B38" s="732">
        <f>[1]②B6用集計!C183</f>
        <v>9</v>
      </c>
      <c r="C38" s="783">
        <f>[1]②B6用集計!D183</f>
        <v>4</v>
      </c>
      <c r="D38" s="732">
        <f>[1]②B6用集計!C208</f>
        <v>15</v>
      </c>
      <c r="E38" s="783">
        <f>[1]②B6用集計!D208</f>
        <v>18</v>
      </c>
      <c r="F38" s="732">
        <f>[1]②B6用集計!C4186</f>
        <v>13</v>
      </c>
      <c r="G38" s="743">
        <f>[1]②B6用集計!D4186</f>
        <v>18</v>
      </c>
      <c r="H38" s="808">
        <f>B9+D9+F9+H9+J9+L9+N9+B38+D38+F38</f>
        <v>61</v>
      </c>
      <c r="I38" s="807">
        <f>C9+E9+G9+I9+K9+M9+O9+C38+E38+G38</f>
        <v>75</v>
      </c>
      <c r="J38" s="732">
        <f>[1]②B6用集計!C2285</f>
        <v>6</v>
      </c>
      <c r="K38" s="783">
        <f>[1]②B6用集計!D2285</f>
        <v>2</v>
      </c>
      <c r="L38" s="732">
        <f>[1]②B6用集計!C258</f>
        <v>0</v>
      </c>
      <c r="M38" s="783">
        <f>[1]②B6用集計!D258</f>
        <v>2</v>
      </c>
      <c r="N38" s="732">
        <f>[1]②B6用集計!C284</f>
        <v>4</v>
      </c>
      <c r="O38" s="733">
        <f>[1]②B6用集計!D284</f>
        <v>3</v>
      </c>
      <c r="Q38" s="725"/>
    </row>
    <row r="39" spans="1:17" ht="12.75" customHeight="1" x14ac:dyDescent="0.15">
      <c r="A39" s="745" t="s">
        <v>115</v>
      </c>
      <c r="B39" s="732">
        <f>[1]②B6用集計!C184</f>
        <v>7</v>
      </c>
      <c r="C39" s="783">
        <f>[1]②B6用集計!D184</f>
        <v>7</v>
      </c>
      <c r="D39" s="732">
        <f>[1]②B6用集計!C209</f>
        <v>18</v>
      </c>
      <c r="E39" s="783">
        <f>[1]②B6用集計!D209</f>
        <v>13</v>
      </c>
      <c r="F39" s="732">
        <f>[1]②B6用集計!C4187</f>
        <v>20</v>
      </c>
      <c r="G39" s="743">
        <f>[1]②B6用集計!D4187</f>
        <v>19</v>
      </c>
      <c r="H39" s="808">
        <f>B10+D10+F10+H10+J10+L10+N10+B39+D39+F39</f>
        <v>73</v>
      </c>
      <c r="I39" s="807">
        <f>C10+E10+G10+I10+K10+M10+O10+C39+E39+G39</f>
        <v>74</v>
      </c>
      <c r="J39" s="732">
        <f>[1]②B6用集計!C2286</f>
        <v>4</v>
      </c>
      <c r="K39" s="783">
        <f>[1]②B6用集計!D2286</f>
        <v>2</v>
      </c>
      <c r="L39" s="732">
        <f>[1]②B6用集計!C259</f>
        <v>2</v>
      </c>
      <c r="M39" s="783">
        <f>[1]②B6用集計!D259</f>
        <v>2</v>
      </c>
      <c r="N39" s="732">
        <f>[1]②B6用集計!C285</f>
        <v>4</v>
      </c>
      <c r="O39" s="733">
        <f>[1]②B6用集計!D285</f>
        <v>3</v>
      </c>
      <c r="Q39" s="725"/>
    </row>
    <row r="40" spans="1:17" ht="12.75" customHeight="1" x14ac:dyDescent="0.15">
      <c r="A40" s="745" t="s">
        <v>116</v>
      </c>
      <c r="B40" s="732">
        <f>[1]②B6用集計!C185</f>
        <v>7</v>
      </c>
      <c r="C40" s="783">
        <f>[1]②B6用集計!D185</f>
        <v>14</v>
      </c>
      <c r="D40" s="732">
        <f>[1]②B6用集計!C210</f>
        <v>9</v>
      </c>
      <c r="E40" s="783">
        <f>[1]②B6用集計!D210</f>
        <v>16</v>
      </c>
      <c r="F40" s="732">
        <f>[1]②B6用集計!C4188</f>
        <v>21</v>
      </c>
      <c r="G40" s="743">
        <f>[1]②B6用集計!D4188</f>
        <v>20</v>
      </c>
      <c r="H40" s="808">
        <f>B11+D11+F11+H11+J11+L11+N11+B40+D40+F40</f>
        <v>66</v>
      </c>
      <c r="I40" s="807">
        <f>C11+E11+G11+I11+K11+M11+O11+C40+E40+G40</f>
        <v>82</v>
      </c>
      <c r="J40" s="732">
        <f>[1]②B6用集計!C2287</f>
        <v>0</v>
      </c>
      <c r="K40" s="783">
        <f>[1]②B6用集計!D2287</f>
        <v>3</v>
      </c>
      <c r="L40" s="732">
        <f>[1]②B6用集計!C260</f>
        <v>2</v>
      </c>
      <c r="M40" s="783">
        <f>[1]②B6用集計!D260</f>
        <v>2</v>
      </c>
      <c r="N40" s="732">
        <f>[1]②B6用集計!C286</f>
        <v>2</v>
      </c>
      <c r="O40" s="733">
        <f>[1]②B6用集計!D286</f>
        <v>3</v>
      </c>
      <c r="Q40" s="725"/>
    </row>
    <row r="41" spans="1:17" ht="12.75" customHeight="1" x14ac:dyDescent="0.15">
      <c r="A41" s="745" t="s">
        <v>117</v>
      </c>
      <c r="B41" s="732">
        <f>[1]②B6用集計!C186</f>
        <v>11</v>
      </c>
      <c r="C41" s="783">
        <f>[1]②B6用集計!D186</f>
        <v>16</v>
      </c>
      <c r="D41" s="732">
        <f>[1]②B6用集計!C211</f>
        <v>12</v>
      </c>
      <c r="E41" s="783">
        <f>[1]②B6用集計!D211</f>
        <v>11</v>
      </c>
      <c r="F41" s="732">
        <f>[1]②B6用集計!C4189</f>
        <v>15</v>
      </c>
      <c r="G41" s="743">
        <f>[1]②B6用集計!D4189</f>
        <v>24</v>
      </c>
      <c r="H41" s="808">
        <f>B12+D12+F12+H12+J12+L12+N12+B41+D41+F41</f>
        <v>72</v>
      </c>
      <c r="I41" s="807">
        <f>C12+E12+G12+I12+K12+M12+O12+C41+E41+G41</f>
        <v>81</v>
      </c>
      <c r="J41" s="732">
        <f>[1]②B6用集計!C2288</f>
        <v>2</v>
      </c>
      <c r="K41" s="783">
        <f>[1]②B6用集計!D2288</f>
        <v>0</v>
      </c>
      <c r="L41" s="732">
        <f>[1]②B6用集計!C261</f>
        <v>3</v>
      </c>
      <c r="M41" s="783">
        <f>[1]②B6用集計!D261</f>
        <v>3</v>
      </c>
      <c r="N41" s="732">
        <f>[1]②B6用集計!C287</f>
        <v>3</v>
      </c>
      <c r="O41" s="733">
        <f>[1]②B6用集計!D287</f>
        <v>2</v>
      </c>
      <c r="Q41" s="725"/>
    </row>
    <row r="42" spans="1:17" ht="12.75" customHeight="1" x14ac:dyDescent="0.15">
      <c r="A42" s="745" t="s">
        <v>118</v>
      </c>
      <c r="B42" s="732">
        <f>[1]②B6用集計!C187</f>
        <v>5</v>
      </c>
      <c r="C42" s="783">
        <f>[1]②B6用集計!D187</f>
        <v>7</v>
      </c>
      <c r="D42" s="732">
        <f>[1]②B6用集計!C212</f>
        <v>11</v>
      </c>
      <c r="E42" s="783">
        <f>[1]②B6用集計!D212</f>
        <v>11</v>
      </c>
      <c r="F42" s="732">
        <f>[1]②B6用集計!C4190</f>
        <v>21</v>
      </c>
      <c r="G42" s="743">
        <f>[1]②B6用集計!D4190</f>
        <v>12</v>
      </c>
      <c r="H42" s="808">
        <f>B13+D13+F13+H13+J13+L13+N13+B42+D42+F42</f>
        <v>55</v>
      </c>
      <c r="I42" s="807">
        <f>C13+E13+G13+I13+K13+M13+O13+C42+E42+G42</f>
        <v>47</v>
      </c>
      <c r="J42" s="732">
        <f>[1]②B6用集計!C2289</f>
        <v>3</v>
      </c>
      <c r="K42" s="783">
        <f>[1]②B6用集計!D2289</f>
        <v>4</v>
      </c>
      <c r="L42" s="732">
        <f>[1]②B6用集計!C262</f>
        <v>4</v>
      </c>
      <c r="M42" s="783">
        <f>[1]②B6用集計!D262</f>
        <v>0</v>
      </c>
      <c r="N42" s="732">
        <f>[1]②B6用集計!C288</f>
        <v>0</v>
      </c>
      <c r="O42" s="733">
        <f>[1]②B6用集計!D288</f>
        <v>3</v>
      </c>
      <c r="Q42" s="725"/>
    </row>
    <row r="43" spans="1:17" ht="12.75" customHeight="1" x14ac:dyDescent="0.15">
      <c r="A43" s="745" t="s">
        <v>119</v>
      </c>
      <c r="B43" s="732">
        <f>[1]②B6用集計!C188</f>
        <v>5</v>
      </c>
      <c r="C43" s="783">
        <f>[1]②B6用集計!D188</f>
        <v>6</v>
      </c>
      <c r="D43" s="732">
        <f>[1]②B6用集計!C213</f>
        <v>14</v>
      </c>
      <c r="E43" s="783">
        <f>[1]②B6用集計!D213</f>
        <v>19</v>
      </c>
      <c r="F43" s="732">
        <f>[1]②B6用集計!C4191</f>
        <v>34</v>
      </c>
      <c r="G43" s="743">
        <f>[1]②B6用集計!D4191</f>
        <v>20</v>
      </c>
      <c r="H43" s="808">
        <f>B14+D14+F14+H14+J14+L14+N14+B43+D43+F43</f>
        <v>87</v>
      </c>
      <c r="I43" s="807">
        <f>C14+E14+G14+I14+K14+M14+O14+C43+E43+G43</f>
        <v>69</v>
      </c>
      <c r="J43" s="732">
        <f>[1]②B6用集計!C2290</f>
        <v>7</v>
      </c>
      <c r="K43" s="783">
        <f>[1]②B6用集計!D2290</f>
        <v>5</v>
      </c>
      <c r="L43" s="732">
        <f>[1]②B6用集計!C263</f>
        <v>0</v>
      </c>
      <c r="M43" s="783">
        <f>[1]②B6用集計!D263</f>
        <v>2</v>
      </c>
      <c r="N43" s="732">
        <f>[1]②B6用集計!C289</f>
        <v>5</v>
      </c>
      <c r="O43" s="733">
        <f>[1]②B6用集計!D289</f>
        <v>5</v>
      </c>
      <c r="Q43" s="725"/>
    </row>
    <row r="44" spans="1:17" ht="12.75" customHeight="1" x14ac:dyDescent="0.15">
      <c r="A44" s="745" t="s">
        <v>121</v>
      </c>
      <c r="B44" s="732">
        <f>[1]②B6用集計!C189</f>
        <v>13</v>
      </c>
      <c r="C44" s="783">
        <f>[1]②B6用集計!D189</f>
        <v>7</v>
      </c>
      <c r="D44" s="732">
        <f>[1]②B6用集計!C214</f>
        <v>16</v>
      </c>
      <c r="E44" s="783">
        <f>[1]②B6用集計!D214</f>
        <v>12</v>
      </c>
      <c r="F44" s="732">
        <f>[1]②B6用集計!C4192</f>
        <v>33</v>
      </c>
      <c r="G44" s="743">
        <f>[1]②B6用集計!D4192</f>
        <v>27</v>
      </c>
      <c r="H44" s="808">
        <f>B15+D15+F15+H15+J15+L15+N15+B44+D44+F44</f>
        <v>101</v>
      </c>
      <c r="I44" s="807">
        <f>C15+E15+G15+I15+K15+M15+O15+C44+E44+G44</f>
        <v>73</v>
      </c>
      <c r="J44" s="732">
        <f>[1]②B6用集計!C2291</f>
        <v>10</v>
      </c>
      <c r="K44" s="783">
        <f>[1]②B6用集計!D2291</f>
        <v>10</v>
      </c>
      <c r="L44" s="732">
        <f>[1]②B6用集計!C264</f>
        <v>3</v>
      </c>
      <c r="M44" s="783">
        <f>[1]②B6用集計!D264</f>
        <v>3</v>
      </c>
      <c r="N44" s="732">
        <f>[1]②B6用集計!C290</f>
        <v>5</v>
      </c>
      <c r="O44" s="733">
        <f>[1]②B6用集計!D290</f>
        <v>3</v>
      </c>
      <c r="Q44" s="725"/>
    </row>
    <row r="45" spans="1:17" ht="12.75" customHeight="1" x14ac:dyDescent="0.15">
      <c r="A45" s="745" t="s">
        <v>122</v>
      </c>
      <c r="B45" s="732">
        <f>[1]②B6用集計!C190</f>
        <v>13</v>
      </c>
      <c r="C45" s="783">
        <f>[1]②B6用集計!D190</f>
        <v>12</v>
      </c>
      <c r="D45" s="732">
        <f>[1]②B6用集計!C215</f>
        <v>18</v>
      </c>
      <c r="E45" s="783">
        <f>[1]②B6用集計!D215</f>
        <v>27</v>
      </c>
      <c r="F45" s="732">
        <f>[1]②B6用集計!C4193</f>
        <v>26</v>
      </c>
      <c r="G45" s="743">
        <f>[1]②B6用集計!D4193</f>
        <v>27</v>
      </c>
      <c r="H45" s="808">
        <f>B16+D16+F16+H16+J16+L16+N16+B45+D45+F45</f>
        <v>116</v>
      </c>
      <c r="I45" s="807">
        <f>C16+E16+G16+I16+K16+M16+O16+C45+E45+G45</f>
        <v>118</v>
      </c>
      <c r="J45" s="732">
        <f>[1]②B6用集計!C2292</f>
        <v>9</v>
      </c>
      <c r="K45" s="783">
        <f>[1]②B6用集計!D2292</f>
        <v>14</v>
      </c>
      <c r="L45" s="732">
        <f>[1]②B6用集計!C265</f>
        <v>7</v>
      </c>
      <c r="M45" s="783">
        <f>[1]②B6用集計!D265</f>
        <v>4</v>
      </c>
      <c r="N45" s="732">
        <f>[1]②B6用集計!C291</f>
        <v>4</v>
      </c>
      <c r="O45" s="733">
        <f>[1]②B6用集計!D291</f>
        <v>3</v>
      </c>
      <c r="Q45" s="725"/>
    </row>
    <row r="46" spans="1:17" ht="12.75" customHeight="1" x14ac:dyDescent="0.15">
      <c r="A46" s="745" t="s">
        <v>123</v>
      </c>
      <c r="B46" s="732">
        <f>[1]②B6用集計!C191</f>
        <v>17</v>
      </c>
      <c r="C46" s="783">
        <f>[1]②B6用集計!D191</f>
        <v>21</v>
      </c>
      <c r="D46" s="732">
        <f>[1]②B6用集計!C216</f>
        <v>21</v>
      </c>
      <c r="E46" s="783">
        <f>[1]②B6用集計!D216</f>
        <v>24</v>
      </c>
      <c r="F46" s="732">
        <f>[1]②B6用集計!C4194</f>
        <v>28</v>
      </c>
      <c r="G46" s="743">
        <f>[1]②B6用集計!D4194</f>
        <v>19</v>
      </c>
      <c r="H46" s="808">
        <f>B17+D17+F17+H17+J17+L17+N17+B46+D46+F46</f>
        <v>122</v>
      </c>
      <c r="I46" s="807">
        <f>C17+E17+G17+I17+K17+M17+O17+C46+E46+G46</f>
        <v>115</v>
      </c>
      <c r="J46" s="732">
        <f>[1]②B6用集計!C2293</f>
        <v>8</v>
      </c>
      <c r="K46" s="783">
        <f>[1]②B6用集計!D2293</f>
        <v>6</v>
      </c>
      <c r="L46" s="732">
        <f>[1]②B6用集計!C266</f>
        <v>6</v>
      </c>
      <c r="M46" s="783">
        <f>[1]②B6用集計!D266</f>
        <v>5</v>
      </c>
      <c r="N46" s="732">
        <f>[1]②B6用集計!C292</f>
        <v>5</v>
      </c>
      <c r="O46" s="733">
        <f>[1]②B6用集計!D292</f>
        <v>7</v>
      </c>
      <c r="Q46" s="725"/>
    </row>
    <row r="47" spans="1:17" ht="12.75" customHeight="1" x14ac:dyDescent="0.15">
      <c r="A47" s="745" t="s">
        <v>124</v>
      </c>
      <c r="B47" s="732">
        <f>[1]②B6用集計!C192</f>
        <v>14</v>
      </c>
      <c r="C47" s="783">
        <f>[1]②B6用集計!D192</f>
        <v>12</v>
      </c>
      <c r="D47" s="732">
        <f>[1]②B6用集計!C217</f>
        <v>17</v>
      </c>
      <c r="E47" s="783">
        <f>[1]②B6用集計!D217</f>
        <v>13</v>
      </c>
      <c r="F47" s="732">
        <f>[1]②B6用集計!C4195</f>
        <v>17</v>
      </c>
      <c r="G47" s="743">
        <f>[1]②B6用集計!D4195</f>
        <v>23</v>
      </c>
      <c r="H47" s="808">
        <f>B18+D18+F18+H18+J18+L18+N18+B47+D47+F47</f>
        <v>96</v>
      </c>
      <c r="I47" s="807">
        <f>C18+E18+G18+I18+K18+M18+O18+C47+E47+G47</f>
        <v>88</v>
      </c>
      <c r="J47" s="732">
        <f>[1]②B6用集計!C2294</f>
        <v>7</v>
      </c>
      <c r="K47" s="783">
        <f>[1]②B6用集計!D2294</f>
        <v>6</v>
      </c>
      <c r="L47" s="732">
        <f>[1]②B6用集計!C267</f>
        <v>5</v>
      </c>
      <c r="M47" s="783">
        <f>[1]②B6用集計!D267</f>
        <v>3</v>
      </c>
      <c r="N47" s="732">
        <f>[1]②B6用集計!C293</f>
        <v>7</v>
      </c>
      <c r="O47" s="733">
        <f>[1]②B6用集計!D293</f>
        <v>8</v>
      </c>
      <c r="Q47" s="725"/>
    </row>
    <row r="48" spans="1:17" ht="12.75" customHeight="1" x14ac:dyDescent="0.15">
      <c r="A48" s="745" t="s">
        <v>125</v>
      </c>
      <c r="B48" s="732">
        <f>[1]②B6用集計!C193</f>
        <v>22</v>
      </c>
      <c r="C48" s="783">
        <f>[1]②B6用集計!D193</f>
        <v>16</v>
      </c>
      <c r="D48" s="732">
        <f>[1]②B6用集計!C218</f>
        <v>25</v>
      </c>
      <c r="E48" s="783">
        <f>[1]②B6用集計!D218</f>
        <v>21</v>
      </c>
      <c r="F48" s="732">
        <f>[1]②B6用集計!C4196</f>
        <v>34</v>
      </c>
      <c r="G48" s="743">
        <f>[1]②B6用集計!D4196</f>
        <v>56</v>
      </c>
      <c r="H48" s="808">
        <f>B19+D19+F19+H19+J19+L19+N19+B48+D48+F48</f>
        <v>106</v>
      </c>
      <c r="I48" s="807">
        <f>C19+E19+G19+I19+K19+M19+O19+C48+E48+G48</f>
        <v>139</v>
      </c>
      <c r="J48" s="732">
        <f>[1]②B6用集計!C2295</f>
        <v>11</v>
      </c>
      <c r="K48" s="783">
        <f>[1]②B6用集計!D2295</f>
        <v>9</v>
      </c>
      <c r="L48" s="732">
        <f>[1]②B6用集計!C268</f>
        <v>5</v>
      </c>
      <c r="M48" s="783">
        <f>[1]②B6用集計!D268</f>
        <v>3</v>
      </c>
      <c r="N48" s="732">
        <f>[1]②B6用集計!C294</f>
        <v>2</v>
      </c>
      <c r="O48" s="733">
        <f>[1]②B6用集計!D294</f>
        <v>8</v>
      </c>
      <c r="Q48" s="725"/>
    </row>
    <row r="49" spans="1:17" ht="12.75" customHeight="1" x14ac:dyDescent="0.15">
      <c r="A49" s="745" t="s">
        <v>126</v>
      </c>
      <c r="B49" s="732">
        <f>[1]②B6用集計!C194</f>
        <v>8</v>
      </c>
      <c r="C49" s="783">
        <f>[1]②B6用集計!D194</f>
        <v>10</v>
      </c>
      <c r="D49" s="732">
        <f>[1]②B6用集計!C219</f>
        <v>20</v>
      </c>
      <c r="E49" s="783">
        <f>[1]②B6用集計!D219</f>
        <v>12</v>
      </c>
      <c r="F49" s="732">
        <f>[1]②B6用集計!C4197</f>
        <v>91</v>
      </c>
      <c r="G49" s="743">
        <f>[1]②B6用集計!D4197</f>
        <v>99</v>
      </c>
      <c r="H49" s="808">
        <f>B20+D20+F20+H20+J20+L20+N20+B49+D49+F49</f>
        <v>172</v>
      </c>
      <c r="I49" s="807">
        <f>C20+E20+G20+I20+K20+M20+O20+C49+E49+G49</f>
        <v>161</v>
      </c>
      <c r="J49" s="732">
        <f>[1]②B6用集計!C2296</f>
        <v>6</v>
      </c>
      <c r="K49" s="783">
        <f>[1]②B6用集計!D2296</f>
        <v>5</v>
      </c>
      <c r="L49" s="732">
        <f>[1]②B6用集計!C269</f>
        <v>1</v>
      </c>
      <c r="M49" s="783">
        <f>[1]②B6用集計!D269</f>
        <v>4</v>
      </c>
      <c r="N49" s="732">
        <f>[1]②B6用集計!C295</f>
        <v>10</v>
      </c>
      <c r="O49" s="733">
        <f>[1]②B6用集計!D295</f>
        <v>7</v>
      </c>
      <c r="Q49" s="725"/>
    </row>
    <row r="50" spans="1:17" ht="12.75" customHeight="1" x14ac:dyDescent="0.15">
      <c r="A50" s="745" t="s">
        <v>127</v>
      </c>
      <c r="B50" s="732">
        <f>[1]②B6用集計!C195</f>
        <v>11</v>
      </c>
      <c r="C50" s="783">
        <f>[1]②B6用集計!D195</f>
        <v>10</v>
      </c>
      <c r="D50" s="732">
        <f>[1]②B6用集計!C220</f>
        <v>14</v>
      </c>
      <c r="E50" s="783">
        <f>[1]②B6用集計!D220</f>
        <v>13</v>
      </c>
      <c r="F50" s="732">
        <f>[1]②B6用集計!C4198</f>
        <v>85</v>
      </c>
      <c r="G50" s="743">
        <f>[1]②B6用集計!D4198</f>
        <v>77</v>
      </c>
      <c r="H50" s="808">
        <f>B21+D21+F21+H21+J21+L21+N21+B50+D50+F50</f>
        <v>158</v>
      </c>
      <c r="I50" s="807">
        <f>C21+E21+G21+I21+K21+M21+O21+C50+E50+G50</f>
        <v>153</v>
      </c>
      <c r="J50" s="732">
        <f>[1]②B6用集計!C2297</f>
        <v>4</v>
      </c>
      <c r="K50" s="783">
        <f>[1]②B6用集計!D2297</f>
        <v>6</v>
      </c>
      <c r="L50" s="732">
        <f>[1]②B6用集計!C270</f>
        <v>4</v>
      </c>
      <c r="M50" s="783">
        <f>[1]②B6用集計!D270</f>
        <v>5</v>
      </c>
      <c r="N50" s="732">
        <f>[1]②B6用集計!C296</f>
        <v>12</v>
      </c>
      <c r="O50" s="733">
        <f>[1]②B6用集計!D296</f>
        <v>8</v>
      </c>
      <c r="Q50" s="725"/>
    </row>
    <row r="51" spans="1:17" ht="12.75" customHeight="1" x14ac:dyDescent="0.15">
      <c r="A51" s="745" t="s">
        <v>128</v>
      </c>
      <c r="B51" s="732">
        <f>[1]②B6用集計!C196</f>
        <v>11</v>
      </c>
      <c r="C51" s="783">
        <f>[1]②B6用集計!D196</f>
        <v>15</v>
      </c>
      <c r="D51" s="732">
        <f>[1]②B6用集計!C221</f>
        <v>8</v>
      </c>
      <c r="E51" s="783">
        <f>[1]②B6用集計!D221</f>
        <v>12</v>
      </c>
      <c r="F51" s="732">
        <f>[1]②B6用集計!C4199</f>
        <v>52</v>
      </c>
      <c r="G51" s="743">
        <f>[1]②B6用集計!D4199</f>
        <v>32</v>
      </c>
      <c r="H51" s="808">
        <f>B22+D22+F22+H22+J22+L22+N22+B51+D51+F51</f>
        <v>120</v>
      </c>
      <c r="I51" s="807">
        <f>C22+E22+G22+I22+K22+M22+O22+C51+E51+G51</f>
        <v>104</v>
      </c>
      <c r="J51" s="732">
        <f>[1]②B6用集計!C2298</f>
        <v>2</v>
      </c>
      <c r="K51" s="783">
        <f>[1]②B6用集計!D2298</f>
        <v>4</v>
      </c>
      <c r="L51" s="732">
        <f>[1]②B6用集計!C271</f>
        <v>7</v>
      </c>
      <c r="M51" s="783">
        <f>[1]②B6用集計!D271</f>
        <v>11</v>
      </c>
      <c r="N51" s="732">
        <f>[1]②B6用集計!C297</f>
        <v>9</v>
      </c>
      <c r="O51" s="733">
        <f>[1]②B6用集計!D297</f>
        <v>10</v>
      </c>
      <c r="Q51" s="725"/>
    </row>
    <row r="52" spans="1:17" ht="12.75" customHeight="1" x14ac:dyDescent="0.15">
      <c r="A52" s="745" t="s">
        <v>129</v>
      </c>
      <c r="B52" s="732">
        <f>[1]②B6用集計!C197</f>
        <v>9</v>
      </c>
      <c r="C52" s="783">
        <f>[1]②B6用集計!D197</f>
        <v>8</v>
      </c>
      <c r="D52" s="732">
        <f>[1]②B6用集計!C222</f>
        <v>12</v>
      </c>
      <c r="E52" s="783">
        <f>[1]②B6用集計!D222</f>
        <v>11</v>
      </c>
      <c r="F52" s="732">
        <f>[1]②B6用集計!C4200</f>
        <v>13</v>
      </c>
      <c r="G52" s="743">
        <f>[1]②B6用集計!D4200</f>
        <v>19</v>
      </c>
      <c r="H52" s="808">
        <f>B23+D23+F23+H23+J23+L23+N23+B52+D52+F52</f>
        <v>71</v>
      </c>
      <c r="I52" s="807">
        <f>C23+E23+G23+I23+K23+M23+O23+C52+E52+G52</f>
        <v>79</v>
      </c>
      <c r="J52" s="732">
        <f>[1]②B6用集計!C2299</f>
        <v>4</v>
      </c>
      <c r="K52" s="783">
        <f>[1]②B6用集計!D2299</f>
        <v>7</v>
      </c>
      <c r="L52" s="732">
        <f>[1]②B6用集計!C272</f>
        <v>3</v>
      </c>
      <c r="M52" s="783">
        <f>[1]②B6用集計!D272</f>
        <v>7</v>
      </c>
      <c r="N52" s="732">
        <f>[1]②B6用集計!C298</f>
        <v>1</v>
      </c>
      <c r="O52" s="733">
        <f>[1]②B6用集計!D298</f>
        <v>7</v>
      </c>
      <c r="Q52" s="725"/>
    </row>
    <row r="53" spans="1:17" ht="12.75" customHeight="1" x14ac:dyDescent="0.15">
      <c r="A53" s="745" t="s">
        <v>130</v>
      </c>
      <c r="B53" s="732">
        <f>[1]②B6用集計!C198</f>
        <v>6</v>
      </c>
      <c r="C53" s="783">
        <f>[1]②B6用集計!D198</f>
        <v>15</v>
      </c>
      <c r="D53" s="732">
        <f>[1]②B6用集計!C223</f>
        <v>8</v>
      </c>
      <c r="E53" s="783">
        <f>[1]②B6用集計!D223</f>
        <v>10</v>
      </c>
      <c r="F53" s="732">
        <f>[1]②B6用集計!C4201</f>
        <v>13</v>
      </c>
      <c r="G53" s="743">
        <f>[1]②B6用集計!D4201</f>
        <v>14</v>
      </c>
      <c r="H53" s="808">
        <f>B24+D24+F24+H24+J24+L24+N24+B53+D53+F53</f>
        <v>61</v>
      </c>
      <c r="I53" s="807">
        <f>C24+E24+G24+I24+K24+M24+O24+C53+E53+G53</f>
        <v>91</v>
      </c>
      <c r="J53" s="732">
        <f>[1]②B6用集計!C2300</f>
        <v>2</v>
      </c>
      <c r="K53" s="783">
        <f>[1]②B6用集計!D2300</f>
        <v>5</v>
      </c>
      <c r="L53" s="732">
        <f>[1]②B6用集計!C273</f>
        <v>3</v>
      </c>
      <c r="M53" s="783">
        <f>[1]②B6用集計!D273</f>
        <v>5</v>
      </c>
      <c r="N53" s="732">
        <f>[1]②B6用集計!C299</f>
        <v>6</v>
      </c>
      <c r="O53" s="733">
        <f>[1]②B6用集計!D299</f>
        <v>6</v>
      </c>
      <c r="Q53" s="725"/>
    </row>
    <row r="54" spans="1:17" ht="12.75" customHeight="1" x14ac:dyDescent="0.15">
      <c r="A54" s="745" t="s">
        <v>131</v>
      </c>
      <c r="B54" s="732">
        <f>[1]②B6用集計!C199</f>
        <v>8</v>
      </c>
      <c r="C54" s="783">
        <f>[1]②B6用集計!D199</f>
        <v>12</v>
      </c>
      <c r="D54" s="732">
        <f>[1]②B6用集計!C224</f>
        <v>4</v>
      </c>
      <c r="E54" s="783">
        <f>[1]②B6用集計!D224</f>
        <v>8</v>
      </c>
      <c r="F54" s="732">
        <f>[1]②B6用集計!C4202</f>
        <v>8</v>
      </c>
      <c r="G54" s="743">
        <f>[1]②B6用集計!D4202</f>
        <v>17</v>
      </c>
      <c r="H54" s="808">
        <f>B25+D25+F25+H25+J25+L25+N25+B54+D54+F54</f>
        <v>42</v>
      </c>
      <c r="I54" s="807">
        <f>C25+E25+G25+I25+K25+M25+O25+C54+E54+G54</f>
        <v>77</v>
      </c>
      <c r="J54" s="732">
        <f>[1]②B6用集計!C2301</f>
        <v>1</v>
      </c>
      <c r="K54" s="783">
        <f>[1]②B6用集計!D2301</f>
        <v>4</v>
      </c>
      <c r="L54" s="732">
        <f>[1]②B6用集計!C274</f>
        <v>2</v>
      </c>
      <c r="M54" s="783">
        <f>[1]②B6用集計!D274</f>
        <v>2</v>
      </c>
      <c r="N54" s="732">
        <f>[1]②B6用集計!C300</f>
        <v>1</v>
      </c>
      <c r="O54" s="733">
        <f>[1]②B6用集計!D300</f>
        <v>5</v>
      </c>
      <c r="Q54" s="725"/>
    </row>
    <row r="55" spans="1:17" ht="12.75" customHeight="1" x14ac:dyDescent="0.15">
      <c r="A55" s="745" t="s">
        <v>132</v>
      </c>
      <c r="B55" s="732">
        <f>[1]②B6用集計!C200</f>
        <v>4</v>
      </c>
      <c r="C55" s="783">
        <f>[1]②B6用集計!D200</f>
        <v>7</v>
      </c>
      <c r="D55" s="732">
        <f>[1]②B6用集計!C225</f>
        <v>1</v>
      </c>
      <c r="E55" s="783">
        <f>[1]②B6用集計!D225</f>
        <v>6</v>
      </c>
      <c r="F55" s="732">
        <f>[1]②B6用集計!C4203</f>
        <v>4</v>
      </c>
      <c r="G55" s="743">
        <f>[1]②B6用集計!D4203</f>
        <v>7</v>
      </c>
      <c r="H55" s="808">
        <f>B26+D26+F26+H26+J26+L26+N26+B55+D55+F55</f>
        <v>20</v>
      </c>
      <c r="I55" s="807">
        <f>C26+E26+G26+I26+K26+M26+O26+C55+E55+G55</f>
        <v>49</v>
      </c>
      <c r="J55" s="732">
        <f>[1]②B6用集計!C2302</f>
        <v>0</v>
      </c>
      <c r="K55" s="783">
        <f>[1]②B6用集計!D2302</f>
        <v>1</v>
      </c>
      <c r="L55" s="732">
        <f>[1]②B6用集計!C275</f>
        <v>2</v>
      </c>
      <c r="M55" s="783">
        <f>[1]②B6用集計!D275</f>
        <v>1</v>
      </c>
      <c r="N55" s="732">
        <f>[1]②B6用集計!C301</f>
        <v>1</v>
      </c>
      <c r="O55" s="733">
        <f>[1]②B6用集計!D301</f>
        <v>5</v>
      </c>
      <c r="Q55" s="725"/>
    </row>
    <row r="56" spans="1:17" ht="12.75" customHeight="1" x14ac:dyDescent="0.15">
      <c r="A56" s="745" t="s">
        <v>133</v>
      </c>
      <c r="B56" s="732">
        <f>[1]②B6用集計!C201</f>
        <v>1</v>
      </c>
      <c r="C56" s="783">
        <f>[1]②B6用集計!D201</f>
        <v>3</v>
      </c>
      <c r="D56" s="732">
        <f>[1]②B6用集計!C226</f>
        <v>0</v>
      </c>
      <c r="E56" s="783">
        <f>[1]②B6用集計!D226</f>
        <v>1</v>
      </c>
      <c r="F56" s="732">
        <f>[1]②B6用集計!C4204</f>
        <v>0</v>
      </c>
      <c r="G56" s="743">
        <f>[1]②B6用集計!D4204</f>
        <v>3</v>
      </c>
      <c r="H56" s="808">
        <f>B27+D27+F27+H27+J27+L27+N27+B56+D56+F56</f>
        <v>2</v>
      </c>
      <c r="I56" s="807">
        <f>C27+E27+G27+I27+K27+M27+O27+C56+E56+G56</f>
        <v>14</v>
      </c>
      <c r="J56" s="732">
        <f>[1]②B6用集計!C2303</f>
        <v>1</v>
      </c>
      <c r="K56" s="783">
        <f>[1]②B6用集計!D2303</f>
        <v>0</v>
      </c>
      <c r="L56" s="732">
        <f>[1]②B6用集計!C276</f>
        <v>0</v>
      </c>
      <c r="M56" s="783">
        <f>[1]②B6用集計!D276</f>
        <v>0</v>
      </c>
      <c r="N56" s="732">
        <f>[1]②B6用集計!C302</f>
        <v>0</v>
      </c>
      <c r="O56" s="733">
        <f>[1]②B6用集計!D302</f>
        <v>2</v>
      </c>
      <c r="Q56" s="725"/>
    </row>
    <row r="57" spans="1:17" ht="12.75" customHeight="1" thickBot="1" x14ac:dyDescent="0.2">
      <c r="A57" s="739" t="s">
        <v>209</v>
      </c>
      <c r="B57" s="738">
        <f>[1]②B6用集計!C202</f>
        <v>0</v>
      </c>
      <c r="C57" s="782">
        <f>[1]②B6用集計!D202</f>
        <v>0</v>
      </c>
      <c r="D57" s="781">
        <f>[1]②B6用集計!C227</f>
        <v>0</v>
      </c>
      <c r="E57" s="782">
        <f>[1]②B6用集計!D227</f>
        <v>0</v>
      </c>
      <c r="F57" s="781">
        <f>[1]②B6用集計!C4205</f>
        <v>0</v>
      </c>
      <c r="G57" s="737">
        <f>[1]②B6用集計!D4205</f>
        <v>0</v>
      </c>
      <c r="H57" s="890">
        <f>B28+D28+F28+H28+J28+L28+N28+B57+D57+F57</f>
        <v>0</v>
      </c>
      <c r="I57" s="805">
        <f>C28+E28+G28+I28+K28+M28+O28+C57+E57+G57</f>
        <v>0</v>
      </c>
      <c r="J57" s="781">
        <f>[1]②B6用集計!C2304</f>
        <v>0</v>
      </c>
      <c r="K57" s="782">
        <f>[1]②B6用集計!D2304</f>
        <v>0</v>
      </c>
      <c r="L57" s="781">
        <f>[1]②B6用集計!C277</f>
        <v>0</v>
      </c>
      <c r="M57" s="782">
        <f>[1]②B6用集計!D277</f>
        <v>0</v>
      </c>
      <c r="N57" s="781">
        <f>[1]②B6用集計!C303</f>
        <v>0</v>
      </c>
      <c r="O57" s="781">
        <f>[1]②B6用集計!D303</f>
        <v>0</v>
      </c>
    </row>
    <row r="58" spans="1:17" ht="15" customHeight="1" x14ac:dyDescent="0.15">
      <c r="A58" s="1001"/>
      <c r="B58" s="779"/>
      <c r="C58" s="779"/>
      <c r="D58" s="779"/>
      <c r="E58" s="779"/>
      <c r="F58" s="733"/>
      <c r="G58" s="733"/>
      <c r="H58" s="733"/>
      <c r="I58" s="733"/>
      <c r="J58" s="733"/>
      <c r="K58" s="733"/>
      <c r="L58" s="733"/>
      <c r="M58" s="733"/>
      <c r="N58" s="733"/>
      <c r="O58" s="803"/>
      <c r="Q58" s="802"/>
    </row>
    <row r="59" spans="1:17" ht="20.100000000000001" customHeight="1" thickBot="1" x14ac:dyDescent="0.2">
      <c r="A59" s="804"/>
      <c r="B59" s="781"/>
      <c r="C59" s="781"/>
      <c r="D59" s="781"/>
      <c r="E59" s="781"/>
      <c r="F59" s="781"/>
      <c r="G59" s="781"/>
      <c r="H59" s="781"/>
      <c r="I59" s="781"/>
      <c r="J59" s="781"/>
      <c r="K59" s="781"/>
      <c r="L59" s="781"/>
      <c r="M59" s="860"/>
      <c r="N59" s="781"/>
      <c r="O59" s="781"/>
    </row>
    <row r="60" spans="1:17" s="732" customFormat="1" ht="20.100000000000001" customHeight="1" x14ac:dyDescent="0.4">
      <c r="A60" s="801" t="s">
        <v>219</v>
      </c>
      <c r="B60" s="859" t="s">
        <v>491</v>
      </c>
      <c r="C60" s="799"/>
      <c r="D60" s="859" t="s">
        <v>490</v>
      </c>
      <c r="E60" s="799"/>
      <c r="F60" s="859" t="s">
        <v>489</v>
      </c>
      <c r="G60" s="799"/>
      <c r="H60" s="859" t="s">
        <v>488</v>
      </c>
      <c r="I60" s="799"/>
      <c r="J60" s="776" t="s">
        <v>487</v>
      </c>
      <c r="K60" s="775"/>
      <c r="L60" s="1000" t="s">
        <v>486</v>
      </c>
      <c r="M60" s="999"/>
      <c r="N60" s="799" t="s">
        <v>485</v>
      </c>
      <c r="O60" s="799"/>
      <c r="P60" s="733"/>
    </row>
    <row r="61" spans="1:17" ht="13.5" customHeight="1" x14ac:dyDescent="0.15">
      <c r="A61" s="759" t="s">
        <v>215</v>
      </c>
      <c r="B61" s="768">
        <f>[1]③行政区別!E20</f>
        <v>67</v>
      </c>
      <c r="C61" s="792"/>
      <c r="D61" s="791">
        <f>[1]③行政区別!E21</f>
        <v>60</v>
      </c>
      <c r="E61" s="998"/>
      <c r="F61" s="997">
        <f>[1]③行政区別!E22</f>
        <v>12</v>
      </c>
      <c r="G61" s="792"/>
      <c r="H61" s="791">
        <f>[1]③行政区別!E23</f>
        <v>75</v>
      </c>
      <c r="I61" s="792"/>
      <c r="J61" s="791">
        <f>[1]③行政区別!E24</f>
        <v>57</v>
      </c>
      <c r="K61" s="767"/>
      <c r="L61" s="769">
        <f>SUM(J32:O32)+SUM(B61:K61)</f>
        <v>491</v>
      </c>
      <c r="M61" s="819"/>
      <c r="N61" s="791">
        <f>[1]③行政区別!E26</f>
        <v>87</v>
      </c>
      <c r="O61" s="791"/>
      <c r="Q61" s="725"/>
    </row>
    <row r="62" spans="1:17" ht="13.5" customHeight="1" x14ac:dyDescent="0.15">
      <c r="A62" s="759" t="s">
        <v>214</v>
      </c>
      <c r="B62" s="993">
        <f>SUM(B66:C86)</f>
        <v>155</v>
      </c>
      <c r="C62" s="994"/>
      <c r="D62" s="993">
        <f>SUM(D66:E86)</f>
        <v>149</v>
      </c>
      <c r="E62" s="996"/>
      <c r="F62" s="995">
        <f>SUM(F66:G86)</f>
        <v>33</v>
      </c>
      <c r="G62" s="994"/>
      <c r="H62" s="993">
        <f>SUM(H66:I86)</f>
        <v>174</v>
      </c>
      <c r="I62" s="994"/>
      <c r="J62" s="993">
        <f>SUM(J66:K86)</f>
        <v>118</v>
      </c>
      <c r="K62" s="992"/>
      <c r="L62" s="991">
        <f>SUM(L66:M86)</f>
        <v>1135</v>
      </c>
      <c r="M62" s="990"/>
      <c r="N62" s="989">
        <f>SUM(N66:O86)</f>
        <v>174</v>
      </c>
      <c r="O62" s="988"/>
      <c r="Q62" s="725"/>
    </row>
    <row r="63" spans="1:17" ht="13.5" customHeight="1" x14ac:dyDescent="0.15">
      <c r="A63" s="759"/>
      <c r="B63" s="987" t="s">
        <v>111</v>
      </c>
      <c r="C63" s="986" t="s">
        <v>112</v>
      </c>
      <c r="D63" s="981" t="s">
        <v>111</v>
      </c>
      <c r="E63" s="986" t="s">
        <v>112</v>
      </c>
      <c r="F63" s="982" t="s">
        <v>111</v>
      </c>
      <c r="G63" s="981" t="s">
        <v>112</v>
      </c>
      <c r="H63" s="986" t="s">
        <v>111</v>
      </c>
      <c r="I63" s="982" t="s">
        <v>112</v>
      </c>
      <c r="J63" s="982" t="s">
        <v>111</v>
      </c>
      <c r="K63" s="985" t="s">
        <v>112</v>
      </c>
      <c r="L63" s="984" t="s">
        <v>111</v>
      </c>
      <c r="M63" s="983" t="s">
        <v>112</v>
      </c>
      <c r="N63" s="982" t="s">
        <v>111</v>
      </c>
      <c r="O63" s="981" t="s">
        <v>112</v>
      </c>
      <c r="Q63" s="725"/>
    </row>
    <row r="64" spans="1:17" ht="15" customHeight="1" x14ac:dyDescent="0.15">
      <c r="A64" s="850" t="s">
        <v>213</v>
      </c>
      <c r="B64" s="758">
        <f>SUM(B70:B86)</f>
        <v>58</v>
      </c>
      <c r="C64" s="787">
        <f>SUM(C70:C86)</f>
        <v>74</v>
      </c>
      <c r="D64" s="786">
        <f>SUM(D70:D86)</f>
        <v>64</v>
      </c>
      <c r="E64" s="787">
        <f>SUM(E70:E86)</f>
        <v>64</v>
      </c>
      <c r="F64" s="786">
        <f>SUM(F70:F86)</f>
        <v>12</v>
      </c>
      <c r="G64" s="787">
        <f>SUM(G70:G86)</f>
        <v>14</v>
      </c>
      <c r="H64" s="786">
        <f>SUM(H70:H86)</f>
        <v>79</v>
      </c>
      <c r="I64" s="787">
        <f>SUM(I70:I86)</f>
        <v>72</v>
      </c>
      <c r="J64" s="786">
        <f>SUM(J70:J86)</f>
        <v>45</v>
      </c>
      <c r="K64" s="757">
        <f>SUM(K70:K86)</f>
        <v>60</v>
      </c>
      <c r="L64" s="813">
        <f>J35+L35+N35+B64+D64+F64+H64+J64</f>
        <v>461</v>
      </c>
      <c r="M64" s="812">
        <f>K35+M35+O35+C64+E64+G64+I64+K64</f>
        <v>517</v>
      </c>
      <c r="N64" s="786">
        <f>SUM(N70:N86)</f>
        <v>72</v>
      </c>
      <c r="O64" s="786">
        <f>SUM(O70:O86)</f>
        <v>77</v>
      </c>
      <c r="Q64" s="725"/>
    </row>
    <row r="65" spans="1:17" ht="15" customHeight="1" x14ac:dyDescent="0.15">
      <c r="A65" s="880" t="s">
        <v>212</v>
      </c>
      <c r="B65" s="752">
        <f>SUM(B66:B86)</f>
        <v>72</v>
      </c>
      <c r="C65" s="785">
        <f>SUM(C66:C86)</f>
        <v>83</v>
      </c>
      <c r="D65" s="784">
        <f>SUM(D66:D86)</f>
        <v>74</v>
      </c>
      <c r="E65" s="785">
        <f>SUM(E66:E86)</f>
        <v>75</v>
      </c>
      <c r="F65" s="784">
        <f>SUM(F66:F86)</f>
        <v>16</v>
      </c>
      <c r="G65" s="785">
        <f>SUM(G66:G86)</f>
        <v>17</v>
      </c>
      <c r="H65" s="784">
        <f>SUM(H66:H86)</f>
        <v>90</v>
      </c>
      <c r="I65" s="785">
        <f>SUM(I66:I86)</f>
        <v>84</v>
      </c>
      <c r="J65" s="784">
        <f>SUM(J66:J86)</f>
        <v>52</v>
      </c>
      <c r="K65" s="751">
        <f>SUM(K66:K86)</f>
        <v>66</v>
      </c>
      <c r="L65" s="810">
        <f>J36+L36+N36+B65+D65+F65+H65+J65</f>
        <v>542</v>
      </c>
      <c r="M65" s="809">
        <f>K36+M36+O36+C65+E65+G65+I65+K65</f>
        <v>593</v>
      </c>
      <c r="N65" s="784">
        <f>SUM(N66:N86)</f>
        <v>81</v>
      </c>
      <c r="O65" s="784">
        <f>SUM(O66:O86)</f>
        <v>93</v>
      </c>
      <c r="Q65" s="725"/>
    </row>
    <row r="66" spans="1:17" ht="12.75" customHeight="1" x14ac:dyDescent="0.15">
      <c r="A66" s="745" t="s">
        <v>484</v>
      </c>
      <c r="B66" s="732">
        <f>[1]②B6用集計!C308</f>
        <v>1</v>
      </c>
      <c r="C66" s="783">
        <f>[1]②B6用集計!D308</f>
        <v>0</v>
      </c>
      <c r="D66" s="732">
        <f>[1]②B6用集計!C333</f>
        <v>4</v>
      </c>
      <c r="E66" s="783">
        <f>[1]②B6用集計!D333</f>
        <v>1</v>
      </c>
      <c r="F66" s="732">
        <f>[1]②B6用集計!C358</f>
        <v>0</v>
      </c>
      <c r="G66" s="783">
        <f>[1]②B6用集計!D358</f>
        <v>0</v>
      </c>
      <c r="H66" s="732">
        <f>[1]②B6用集計!C384</f>
        <v>3</v>
      </c>
      <c r="I66" s="783">
        <f>[1]②B6用集計!D384</f>
        <v>2</v>
      </c>
      <c r="J66" s="732">
        <f>[1]②B6用集計!C410</f>
        <v>1</v>
      </c>
      <c r="K66" s="743">
        <f>[1]②B6用集計!D410</f>
        <v>1</v>
      </c>
      <c r="L66" s="808">
        <f>J37+L37+N37+B66+D66+F66+H66+J66</f>
        <v>20</v>
      </c>
      <c r="M66" s="807">
        <f>K37+M37+O37+C66+E66+G66+I66+K66</f>
        <v>17</v>
      </c>
      <c r="N66" s="732">
        <f>[1]②B6用集計!C485</f>
        <v>3</v>
      </c>
      <c r="O66" s="733">
        <f>[1]②B6用集計!D485</f>
        <v>9</v>
      </c>
      <c r="Q66" s="725"/>
    </row>
    <row r="67" spans="1:17" ht="12.75" customHeight="1" x14ac:dyDescent="0.15">
      <c r="A67" s="745" t="s">
        <v>210</v>
      </c>
      <c r="B67" s="732">
        <f>[1]②B6用集計!C309</f>
        <v>4</v>
      </c>
      <c r="C67" s="783">
        <f>[1]②B6用集計!D309</f>
        <v>1</v>
      </c>
      <c r="D67" s="732">
        <f>[1]②B6用集計!C334</f>
        <v>0</v>
      </c>
      <c r="E67" s="783">
        <f>[1]②B6用集計!D334</f>
        <v>2</v>
      </c>
      <c r="F67" s="732">
        <f>[1]②B6用集計!C359</f>
        <v>1</v>
      </c>
      <c r="G67" s="783">
        <f>[1]②B6用集計!D359</f>
        <v>0</v>
      </c>
      <c r="H67" s="732">
        <f>[1]②B6用集計!C385</f>
        <v>1</v>
      </c>
      <c r="I67" s="783">
        <f>[1]②B6用集計!D385</f>
        <v>3</v>
      </c>
      <c r="J67" s="732">
        <f>[1]②B6用集計!C411</f>
        <v>0</v>
      </c>
      <c r="K67" s="743">
        <f>[1]②B6用集計!D411</f>
        <v>0</v>
      </c>
      <c r="L67" s="808">
        <f>J38+L38+N38+B67+D67+F67+H67+J67</f>
        <v>16</v>
      </c>
      <c r="M67" s="807">
        <f>K38+M38+O38+C67+E67+G67+I67+K67</f>
        <v>13</v>
      </c>
      <c r="N67" s="732">
        <f>[1]②B6用集計!C486</f>
        <v>2</v>
      </c>
      <c r="O67" s="733">
        <f>[1]②B6用集計!D486</f>
        <v>1</v>
      </c>
      <c r="Q67" s="725"/>
    </row>
    <row r="68" spans="1:17" ht="12.75" customHeight="1" x14ac:dyDescent="0.15">
      <c r="A68" s="745" t="s">
        <v>115</v>
      </c>
      <c r="B68" s="732">
        <f>[1]②B6用集計!C310</f>
        <v>2</v>
      </c>
      <c r="C68" s="783">
        <f>[1]②B6用集計!D310</f>
        <v>7</v>
      </c>
      <c r="D68" s="732">
        <f>[1]②B6用集計!C335</f>
        <v>2</v>
      </c>
      <c r="E68" s="783">
        <f>[1]②B6用集計!D335</f>
        <v>4</v>
      </c>
      <c r="F68" s="732">
        <f>[1]②B6用集計!C360</f>
        <v>0</v>
      </c>
      <c r="G68" s="783">
        <f>[1]②B6用集計!D360</f>
        <v>2</v>
      </c>
      <c r="H68" s="732">
        <f>[1]②B6用集計!C386</f>
        <v>3</v>
      </c>
      <c r="I68" s="783">
        <f>[1]②B6用集計!D386</f>
        <v>2</v>
      </c>
      <c r="J68" s="732">
        <f>[1]②B6用集計!C412</f>
        <v>3</v>
      </c>
      <c r="K68" s="743">
        <f>[1]②B6用集計!D412</f>
        <v>1</v>
      </c>
      <c r="L68" s="808">
        <f>J39+L39+N39+B68+D68+F68+H68+J68</f>
        <v>20</v>
      </c>
      <c r="M68" s="807">
        <f>K39+M39+O39+C68+E68+G68+I68+K68</f>
        <v>23</v>
      </c>
      <c r="N68" s="732">
        <f>[1]②B6用集計!C487</f>
        <v>2</v>
      </c>
      <c r="O68" s="733">
        <f>[1]②B6用集計!D487</f>
        <v>0</v>
      </c>
      <c r="Q68" s="725"/>
    </row>
    <row r="69" spans="1:17" ht="12.75" customHeight="1" x14ac:dyDescent="0.15">
      <c r="A69" s="745" t="s">
        <v>116</v>
      </c>
      <c r="B69" s="732">
        <f>[1]②B6用集計!C311</f>
        <v>7</v>
      </c>
      <c r="C69" s="783">
        <f>[1]②B6用集計!D311</f>
        <v>1</v>
      </c>
      <c r="D69" s="732">
        <f>[1]②B6用集計!C336</f>
        <v>4</v>
      </c>
      <c r="E69" s="783">
        <f>[1]②B6用集計!D336</f>
        <v>4</v>
      </c>
      <c r="F69" s="732">
        <f>[1]②B6用集計!C361</f>
        <v>3</v>
      </c>
      <c r="G69" s="783">
        <f>[1]②B6用集計!D361</f>
        <v>1</v>
      </c>
      <c r="H69" s="732">
        <f>[1]②B6用集計!C387</f>
        <v>4</v>
      </c>
      <c r="I69" s="783">
        <f>[1]②B6用集計!D387</f>
        <v>5</v>
      </c>
      <c r="J69" s="732">
        <f>[1]②B6用集計!C413</f>
        <v>3</v>
      </c>
      <c r="K69" s="743">
        <f>[1]②B6用集計!D413</f>
        <v>4</v>
      </c>
      <c r="L69" s="808">
        <f>J40+L40+N40+B69+D69+F69+H69+J69</f>
        <v>25</v>
      </c>
      <c r="M69" s="807">
        <f>K40+M40+O40+C69+E69+G69+I69+K69</f>
        <v>23</v>
      </c>
      <c r="N69" s="732">
        <f>[1]②B6用集計!C488</f>
        <v>2</v>
      </c>
      <c r="O69" s="733">
        <f>[1]②B6用集計!D488</f>
        <v>6</v>
      </c>
      <c r="Q69" s="725"/>
    </row>
    <row r="70" spans="1:17" ht="12.75" customHeight="1" x14ac:dyDescent="0.15">
      <c r="A70" s="745" t="s">
        <v>117</v>
      </c>
      <c r="B70" s="732">
        <f>[1]②B6用集計!C312</f>
        <v>2</v>
      </c>
      <c r="C70" s="783">
        <f>[1]②B6用集計!D312</f>
        <v>4</v>
      </c>
      <c r="D70" s="732">
        <f>[1]②B6用集計!C337</f>
        <v>5</v>
      </c>
      <c r="E70" s="783">
        <f>[1]②B6用集計!D337</f>
        <v>6</v>
      </c>
      <c r="F70" s="732">
        <f>[1]②B6用集計!C362</f>
        <v>1</v>
      </c>
      <c r="G70" s="783">
        <f>[1]②B6用集計!D362</f>
        <v>0</v>
      </c>
      <c r="H70" s="732">
        <f>[1]②B6用集計!C388</f>
        <v>1</v>
      </c>
      <c r="I70" s="783">
        <f>[1]②B6用集計!D388</f>
        <v>2</v>
      </c>
      <c r="J70" s="732">
        <f>[1]②B6用集計!C414</f>
        <v>1</v>
      </c>
      <c r="K70" s="743">
        <f>[1]②B6用集計!D414</f>
        <v>0</v>
      </c>
      <c r="L70" s="808">
        <f>J41+L41+N41+B70+D70+F70+H70+J70</f>
        <v>18</v>
      </c>
      <c r="M70" s="807">
        <f>K41+M41+O41+C70+E70+G70+I70+K70</f>
        <v>17</v>
      </c>
      <c r="N70" s="732">
        <f>[1]②B6用集計!C489</f>
        <v>2</v>
      </c>
      <c r="O70" s="733">
        <f>[1]②B6用集計!D489</f>
        <v>3</v>
      </c>
      <c r="Q70" s="725"/>
    </row>
    <row r="71" spans="1:17" ht="12.75" customHeight="1" x14ac:dyDescent="0.15">
      <c r="A71" s="745" t="s">
        <v>118</v>
      </c>
      <c r="B71" s="732">
        <f>[1]②B6用集計!C313</f>
        <v>2</v>
      </c>
      <c r="C71" s="783">
        <f>[1]②B6用集計!D313</f>
        <v>0</v>
      </c>
      <c r="D71" s="732">
        <f>[1]②B6用集計!C338</f>
        <v>2</v>
      </c>
      <c r="E71" s="783">
        <f>[1]②B6用集計!D338</f>
        <v>1</v>
      </c>
      <c r="F71" s="732">
        <f>[1]②B6用集計!C363</f>
        <v>0</v>
      </c>
      <c r="G71" s="783">
        <f>[1]②B6用集計!D363</f>
        <v>0</v>
      </c>
      <c r="H71" s="732">
        <f>[1]②B6用集計!C389</f>
        <v>3</v>
      </c>
      <c r="I71" s="783">
        <f>[1]②B6用集計!D389</f>
        <v>1</v>
      </c>
      <c r="J71" s="732">
        <f>[1]②B6用集計!C415</f>
        <v>2</v>
      </c>
      <c r="K71" s="743">
        <f>[1]②B6用集計!D415</f>
        <v>3</v>
      </c>
      <c r="L71" s="808">
        <f>J42+L42+N42+B71+D71+F71+H71+J71</f>
        <v>16</v>
      </c>
      <c r="M71" s="807">
        <f>K42+M42+O42+C71+E71+G71+I71+K71</f>
        <v>12</v>
      </c>
      <c r="N71" s="732">
        <f>[1]②B6用集計!C490</f>
        <v>4</v>
      </c>
      <c r="O71" s="733">
        <f>[1]②B6用集計!D490</f>
        <v>8</v>
      </c>
      <c r="Q71" s="725"/>
    </row>
    <row r="72" spans="1:17" ht="12.75" customHeight="1" x14ac:dyDescent="0.15">
      <c r="A72" s="745" t="s">
        <v>119</v>
      </c>
      <c r="B72" s="732">
        <f>[1]②B6用集計!C314</f>
        <v>3</v>
      </c>
      <c r="C72" s="783">
        <f>[1]②B6用集計!D314</f>
        <v>5</v>
      </c>
      <c r="D72" s="732">
        <f>[1]②B6用集計!C339</f>
        <v>5</v>
      </c>
      <c r="E72" s="783">
        <f>[1]②B6用集計!D339</f>
        <v>2</v>
      </c>
      <c r="F72" s="732">
        <f>[1]②B6用集計!C364</f>
        <v>0</v>
      </c>
      <c r="G72" s="783">
        <f>[1]②B6用集計!D364</f>
        <v>2</v>
      </c>
      <c r="H72" s="732">
        <f>[1]②B6用集計!C390</f>
        <v>7</v>
      </c>
      <c r="I72" s="783">
        <f>[1]②B6用集計!D390</f>
        <v>4</v>
      </c>
      <c r="J72" s="732">
        <f>[1]②B6用集計!C416</f>
        <v>1</v>
      </c>
      <c r="K72" s="743">
        <f>[1]②B6用集計!D416</f>
        <v>2</v>
      </c>
      <c r="L72" s="808">
        <f>J43+L43+N43+B72+D72+F72+H72+J72</f>
        <v>28</v>
      </c>
      <c r="M72" s="807">
        <f>K43+M43+O43+C72+E72+G72+I72+K72</f>
        <v>27</v>
      </c>
      <c r="N72" s="732">
        <f>[1]②B6用集計!C491</f>
        <v>6</v>
      </c>
      <c r="O72" s="733">
        <f>[1]②B6用集計!D491</f>
        <v>9</v>
      </c>
      <c r="Q72" s="725"/>
    </row>
    <row r="73" spans="1:17" ht="12.75" customHeight="1" x14ac:dyDescent="0.15">
      <c r="A73" s="745" t="s">
        <v>121</v>
      </c>
      <c r="B73" s="732">
        <f>[1]②B6用集計!C315</f>
        <v>3</v>
      </c>
      <c r="C73" s="783">
        <f>[1]②B6用集計!D315</f>
        <v>1</v>
      </c>
      <c r="D73" s="732">
        <f>[1]②B6用集計!C340</f>
        <v>6</v>
      </c>
      <c r="E73" s="783">
        <f>[1]②B6用集計!D340</f>
        <v>4</v>
      </c>
      <c r="F73" s="732">
        <f>[1]②B6用集計!C365</f>
        <v>0</v>
      </c>
      <c r="G73" s="783">
        <f>[1]②B6用集計!D365</f>
        <v>0</v>
      </c>
      <c r="H73" s="732">
        <f>[1]②B6用集計!C391</f>
        <v>7</v>
      </c>
      <c r="I73" s="783">
        <f>[1]②B6用集計!D391</f>
        <v>4</v>
      </c>
      <c r="J73" s="732">
        <f>[1]②B6用集計!C417</f>
        <v>2</v>
      </c>
      <c r="K73" s="743">
        <f>[1]②B6用集計!D417</f>
        <v>1</v>
      </c>
      <c r="L73" s="808">
        <f>J44+L44+N44+B73+D73+F73+H73+J73</f>
        <v>36</v>
      </c>
      <c r="M73" s="807">
        <f>K44+M44+O44+C73+E73+G73+I73+K73</f>
        <v>26</v>
      </c>
      <c r="N73" s="732">
        <f>[1]②B6用集計!C492</f>
        <v>12</v>
      </c>
      <c r="O73" s="733">
        <f>[1]②B6用集計!D492</f>
        <v>3</v>
      </c>
      <c r="Q73" s="725"/>
    </row>
    <row r="74" spans="1:17" ht="12.75" customHeight="1" x14ac:dyDescent="0.15">
      <c r="A74" s="745" t="s">
        <v>122</v>
      </c>
      <c r="B74" s="732">
        <f>[1]②B6用集計!C316</f>
        <v>3</v>
      </c>
      <c r="C74" s="783">
        <f>[1]②B6用集計!D316</f>
        <v>1</v>
      </c>
      <c r="D74" s="732">
        <f>[1]②B6用集計!C341</f>
        <v>5</v>
      </c>
      <c r="E74" s="783">
        <f>[1]②B6用集計!D341</f>
        <v>3</v>
      </c>
      <c r="F74" s="732">
        <f>[1]②B6用集計!C366</f>
        <v>1</v>
      </c>
      <c r="G74" s="783">
        <f>[1]②B6用集計!D366</f>
        <v>1</v>
      </c>
      <c r="H74" s="732">
        <f>[1]②B6用集計!C392</f>
        <v>4</v>
      </c>
      <c r="I74" s="783">
        <f>[1]②B6用集計!D392</f>
        <v>5</v>
      </c>
      <c r="J74" s="732">
        <f>[1]②B6用集計!C418</f>
        <v>2</v>
      </c>
      <c r="K74" s="743">
        <f>[1]②B6用集計!D418</f>
        <v>0</v>
      </c>
      <c r="L74" s="808">
        <f>J45+L45+N45+B74+D74+F74+H74+J74</f>
        <v>35</v>
      </c>
      <c r="M74" s="807">
        <f>K45+M45+O45+C74+E74+G74+I74+K74</f>
        <v>31</v>
      </c>
      <c r="N74" s="732">
        <f>[1]②B6用集計!C493</f>
        <v>5</v>
      </c>
      <c r="O74" s="733">
        <f>[1]②B6用集計!D493</f>
        <v>3</v>
      </c>
      <c r="Q74" s="725"/>
    </row>
    <row r="75" spans="1:17" ht="12.75" customHeight="1" x14ac:dyDescent="0.15">
      <c r="A75" s="745" t="s">
        <v>123</v>
      </c>
      <c r="B75" s="732">
        <f>[1]②B6用集計!C317</f>
        <v>4</v>
      </c>
      <c r="C75" s="783">
        <f>[1]②B6用集計!D317</f>
        <v>9</v>
      </c>
      <c r="D75" s="732">
        <f>[1]②B6用集計!C342</f>
        <v>3</v>
      </c>
      <c r="E75" s="783">
        <f>[1]②B6用集計!D342</f>
        <v>7</v>
      </c>
      <c r="F75" s="732">
        <f>[1]②B6用集計!C367</f>
        <v>1</v>
      </c>
      <c r="G75" s="783">
        <f>[1]②B6用集計!D367</f>
        <v>2</v>
      </c>
      <c r="H75" s="732">
        <f>[1]②B6用集計!C393</f>
        <v>8</v>
      </c>
      <c r="I75" s="783">
        <f>[1]②B6用集計!D393</f>
        <v>0</v>
      </c>
      <c r="J75" s="732">
        <f>[1]②B6用集計!C419</f>
        <v>3</v>
      </c>
      <c r="K75" s="743">
        <f>[1]②B6用集計!D419</f>
        <v>5</v>
      </c>
      <c r="L75" s="808">
        <f>J46+L46+N46+B75+D75+F75+H75+J75</f>
        <v>38</v>
      </c>
      <c r="M75" s="807">
        <f>K46+M46+O46+C75+E75+G75+I75+K75</f>
        <v>41</v>
      </c>
      <c r="N75" s="732">
        <f>[1]②B6用集計!C494</f>
        <v>1</v>
      </c>
      <c r="O75" s="733">
        <f>[1]②B6用集計!D494</f>
        <v>4</v>
      </c>
      <c r="Q75" s="725"/>
    </row>
    <row r="76" spans="1:17" ht="12.75" customHeight="1" x14ac:dyDescent="0.15">
      <c r="A76" s="745" t="s">
        <v>124</v>
      </c>
      <c r="B76" s="732">
        <f>[1]②B6用集計!C318</f>
        <v>8</v>
      </c>
      <c r="C76" s="783">
        <f>[1]②B6用集計!D318</f>
        <v>5</v>
      </c>
      <c r="D76" s="732">
        <f>[1]②B6用集計!C343</f>
        <v>7</v>
      </c>
      <c r="E76" s="783">
        <f>[1]②B6用集計!D343</f>
        <v>5</v>
      </c>
      <c r="F76" s="732">
        <f>[1]②B6用集計!C368</f>
        <v>1</v>
      </c>
      <c r="G76" s="783">
        <f>[1]②B6用集計!D368</f>
        <v>1</v>
      </c>
      <c r="H76" s="732">
        <f>[1]②B6用集計!C394</f>
        <v>6</v>
      </c>
      <c r="I76" s="783">
        <f>[1]②B6用集計!D394</f>
        <v>3</v>
      </c>
      <c r="J76" s="732">
        <f>[1]②B6用集計!C420</f>
        <v>2</v>
      </c>
      <c r="K76" s="743">
        <f>[1]②B6用集計!D420</f>
        <v>3</v>
      </c>
      <c r="L76" s="808">
        <f>J47+L47+N47+B76+D76+F76+H76+J76</f>
        <v>43</v>
      </c>
      <c r="M76" s="807">
        <f>K47+M47+O47+C76+E76+G76+I76+K76</f>
        <v>34</v>
      </c>
      <c r="N76" s="732">
        <f>[1]②B6用集計!C495</f>
        <v>5</v>
      </c>
      <c r="O76" s="733">
        <f>[1]②B6用集計!D495</f>
        <v>9</v>
      </c>
      <c r="Q76" s="725"/>
    </row>
    <row r="77" spans="1:17" ht="12.75" customHeight="1" x14ac:dyDescent="0.15">
      <c r="A77" s="745" t="s">
        <v>125</v>
      </c>
      <c r="B77" s="732">
        <f>[1]②B6用集計!C319</f>
        <v>6</v>
      </c>
      <c r="C77" s="783">
        <f>[1]②B6用集計!D319</f>
        <v>8</v>
      </c>
      <c r="D77" s="732">
        <f>[1]②B6用集計!C344</f>
        <v>6</v>
      </c>
      <c r="E77" s="783">
        <f>[1]②B6用集計!D344</f>
        <v>4</v>
      </c>
      <c r="F77" s="732">
        <f>[1]②B6用集計!C369</f>
        <v>2</v>
      </c>
      <c r="G77" s="783">
        <f>[1]②B6用集計!D369</f>
        <v>1</v>
      </c>
      <c r="H77" s="732">
        <f>[1]②B6用集計!C395</f>
        <v>10</v>
      </c>
      <c r="I77" s="783">
        <f>[1]②B6用集計!D395</f>
        <v>7</v>
      </c>
      <c r="J77" s="732">
        <f>[1]②B6用集計!C421</f>
        <v>7</v>
      </c>
      <c r="K77" s="743">
        <f>[1]②B6用集計!D421</f>
        <v>3</v>
      </c>
      <c r="L77" s="808">
        <f>J48+L48+N48+B77+D77+F77+H77+J77</f>
        <v>49</v>
      </c>
      <c r="M77" s="807">
        <f>K48+M48+O48+C77+E77+G77+I77+K77</f>
        <v>43</v>
      </c>
      <c r="N77" s="732">
        <f>[1]②B6用集計!C496</f>
        <v>8</v>
      </c>
      <c r="O77" s="733">
        <f>[1]②B6用集計!D496</f>
        <v>4</v>
      </c>
      <c r="Q77" s="725"/>
    </row>
    <row r="78" spans="1:17" ht="12.75" customHeight="1" x14ac:dyDescent="0.15">
      <c r="A78" s="745" t="s">
        <v>126</v>
      </c>
      <c r="B78" s="732">
        <f>[1]②B6用集計!C320</f>
        <v>4</v>
      </c>
      <c r="C78" s="783">
        <f>[1]②B6用集計!D320</f>
        <v>5</v>
      </c>
      <c r="D78" s="732">
        <f>[1]②B6用集計!C345</f>
        <v>3</v>
      </c>
      <c r="E78" s="783">
        <f>[1]②B6用集計!D345</f>
        <v>5</v>
      </c>
      <c r="F78" s="732">
        <f>[1]②B6用集計!C370</f>
        <v>0</v>
      </c>
      <c r="G78" s="783">
        <f>[1]②B6用集計!D370</f>
        <v>1</v>
      </c>
      <c r="H78" s="732">
        <f>[1]②B6用集計!C396</f>
        <v>3</v>
      </c>
      <c r="I78" s="783">
        <f>[1]②B6用集計!D396</f>
        <v>3</v>
      </c>
      <c r="J78" s="732">
        <f>[1]②B6用集計!C422</f>
        <v>5</v>
      </c>
      <c r="K78" s="743">
        <f>[1]②B6用集計!D422</f>
        <v>6</v>
      </c>
      <c r="L78" s="808">
        <f>J49+L49+N49+B78+D78+F78+H78+J78</f>
        <v>32</v>
      </c>
      <c r="M78" s="807">
        <f>K49+M49+O49+C78+E78+G78+I78+K78</f>
        <v>36</v>
      </c>
      <c r="N78" s="732">
        <f>[1]②B6用集計!C497</f>
        <v>8</v>
      </c>
      <c r="O78" s="733">
        <f>[1]②B6用集計!D497</f>
        <v>6</v>
      </c>
      <c r="Q78" s="725"/>
    </row>
    <row r="79" spans="1:17" ht="12.75" customHeight="1" x14ac:dyDescent="0.15">
      <c r="A79" s="745" t="s">
        <v>127</v>
      </c>
      <c r="B79" s="732">
        <f>[1]②B6用集計!C321</f>
        <v>8</v>
      </c>
      <c r="C79" s="783">
        <f>[1]②B6用集計!D321</f>
        <v>2</v>
      </c>
      <c r="D79" s="732">
        <f>[1]②B6用集計!C346</f>
        <v>7</v>
      </c>
      <c r="E79" s="783">
        <f>[1]②B6用集計!D346</f>
        <v>6</v>
      </c>
      <c r="F79" s="732">
        <f>[1]②B6用集計!C371</f>
        <v>2</v>
      </c>
      <c r="G79" s="783">
        <f>[1]②B6用集計!D371</f>
        <v>1</v>
      </c>
      <c r="H79" s="732">
        <f>[1]②B6用集計!C397</f>
        <v>3</v>
      </c>
      <c r="I79" s="783">
        <f>[1]②B6用集計!D397</f>
        <v>9</v>
      </c>
      <c r="J79" s="732">
        <f>[1]②B6用集計!C423</f>
        <v>4</v>
      </c>
      <c r="K79" s="743">
        <f>[1]②B6用集計!D423</f>
        <v>7</v>
      </c>
      <c r="L79" s="808">
        <f>J50+L50+N50+B79+D79+F79+H79+J79</f>
        <v>44</v>
      </c>
      <c r="M79" s="807">
        <f>K50+M50+O50+C79+E79+G79+I79+K79</f>
        <v>44</v>
      </c>
      <c r="N79" s="732">
        <f>[1]②B6用集計!C498</f>
        <v>7</v>
      </c>
      <c r="O79" s="733">
        <f>[1]②B6用集計!D498</f>
        <v>4</v>
      </c>
      <c r="Q79" s="725"/>
    </row>
    <row r="80" spans="1:17" ht="12.75" customHeight="1" x14ac:dyDescent="0.15">
      <c r="A80" s="745" t="s">
        <v>128</v>
      </c>
      <c r="B80" s="732">
        <f>[1]②B6用集計!C322</f>
        <v>4</v>
      </c>
      <c r="C80" s="783">
        <f>[1]②B6用集計!D322</f>
        <v>8</v>
      </c>
      <c r="D80" s="732">
        <f>[1]②B6用集計!C347</f>
        <v>4</v>
      </c>
      <c r="E80" s="783">
        <f>[1]②B6用集計!D347</f>
        <v>3</v>
      </c>
      <c r="F80" s="732">
        <f>[1]②B6用集計!C372</f>
        <v>1</v>
      </c>
      <c r="G80" s="783">
        <f>[1]②B6用集計!D372</f>
        <v>2</v>
      </c>
      <c r="H80" s="732">
        <f>[1]②B6用集計!C398</f>
        <v>11</v>
      </c>
      <c r="I80" s="783">
        <f>[1]②B6用集計!D398</f>
        <v>5</v>
      </c>
      <c r="J80" s="732">
        <f>[1]②B6用集計!C424</f>
        <v>5</v>
      </c>
      <c r="K80" s="743">
        <f>[1]②B6用集計!D424</f>
        <v>3</v>
      </c>
      <c r="L80" s="808">
        <f>J51+L51+N51+B80+D80+F80+H80+J80</f>
        <v>43</v>
      </c>
      <c r="M80" s="807">
        <f>K51+M51+O51+C80+E80+G80+I80+K80</f>
        <v>46</v>
      </c>
      <c r="N80" s="732">
        <f>[1]②B6用集計!C499</f>
        <v>1</v>
      </c>
      <c r="O80" s="733">
        <f>[1]②B6用集計!D499</f>
        <v>3</v>
      </c>
      <c r="Q80" s="725"/>
    </row>
    <row r="81" spans="1:30" ht="12.75" customHeight="1" x14ac:dyDescent="0.15">
      <c r="A81" s="745" t="s">
        <v>129</v>
      </c>
      <c r="B81" s="732">
        <f>[1]②B6用集計!C323</f>
        <v>4</v>
      </c>
      <c r="C81" s="783">
        <f>[1]②B6用集計!D323</f>
        <v>4</v>
      </c>
      <c r="D81" s="732">
        <f>[1]②B6用集計!C348</f>
        <v>3</v>
      </c>
      <c r="E81" s="783">
        <f>[1]②B6用集計!D348</f>
        <v>9</v>
      </c>
      <c r="F81" s="732">
        <f>[1]②B6用集計!C373</f>
        <v>1</v>
      </c>
      <c r="G81" s="783">
        <f>[1]②B6用集計!D373</f>
        <v>0</v>
      </c>
      <c r="H81" s="732">
        <f>[1]②B6用集計!C399</f>
        <v>5</v>
      </c>
      <c r="I81" s="783">
        <f>[1]②B6用集計!D399</f>
        <v>5</v>
      </c>
      <c r="J81" s="732">
        <f>[1]②B6用集計!C425</f>
        <v>5</v>
      </c>
      <c r="K81" s="743">
        <f>[1]②B6用集計!D425</f>
        <v>7</v>
      </c>
      <c r="L81" s="808">
        <f>J52+L52+N52+B81+D81+F81+H81+J81</f>
        <v>26</v>
      </c>
      <c r="M81" s="807">
        <f>K52+M52+O52+C81+E81+G81+I81+K81</f>
        <v>46</v>
      </c>
      <c r="N81" s="732">
        <f>[1]②B6用集計!C500</f>
        <v>3</v>
      </c>
      <c r="O81" s="733">
        <f>[1]②B6用集計!D500</f>
        <v>10</v>
      </c>
      <c r="Q81" s="725"/>
    </row>
    <row r="82" spans="1:30" ht="12.75" customHeight="1" x14ac:dyDescent="0.15">
      <c r="A82" s="745" t="s">
        <v>130</v>
      </c>
      <c r="B82" s="732">
        <f>[1]②B6用集計!C324</f>
        <v>4</v>
      </c>
      <c r="C82" s="783">
        <f>[1]②B6用集計!D324</f>
        <v>10</v>
      </c>
      <c r="D82" s="732">
        <f>[1]②B6用集計!C349</f>
        <v>7</v>
      </c>
      <c r="E82" s="783">
        <f>[1]②B6用集計!D349</f>
        <v>1</v>
      </c>
      <c r="F82" s="732">
        <f>[1]②B6用集計!C374</f>
        <v>1</v>
      </c>
      <c r="G82" s="783">
        <f>[1]②B6用集計!D374</f>
        <v>0</v>
      </c>
      <c r="H82" s="732">
        <f>[1]②B6用集計!C400</f>
        <v>5</v>
      </c>
      <c r="I82" s="783">
        <f>[1]②B6用集計!D400</f>
        <v>10</v>
      </c>
      <c r="J82" s="732">
        <f>[1]②B6用集計!C426</f>
        <v>3</v>
      </c>
      <c r="K82" s="743">
        <f>[1]②B6用集計!D426</f>
        <v>8</v>
      </c>
      <c r="L82" s="808">
        <f>J53+L53+N53+B82+D82+F82+H82+J82</f>
        <v>31</v>
      </c>
      <c r="M82" s="807">
        <f>K53+M53+O53+C82+E82+G82+I82+K82</f>
        <v>45</v>
      </c>
      <c r="N82" s="732">
        <f>[1]②B6用集計!C501</f>
        <v>4</v>
      </c>
      <c r="O82" s="733">
        <f>[1]②B6用集計!D501</f>
        <v>4</v>
      </c>
      <c r="Q82" s="725"/>
    </row>
    <row r="83" spans="1:30" ht="12.75" customHeight="1" x14ac:dyDescent="0.15">
      <c r="A83" s="745" t="s">
        <v>131</v>
      </c>
      <c r="B83" s="732">
        <f>[1]②B6用集計!C325</f>
        <v>3</v>
      </c>
      <c r="C83" s="783">
        <f>[1]②B6用集計!D325</f>
        <v>11</v>
      </c>
      <c r="D83" s="732">
        <f>[1]②B6用集計!C350</f>
        <v>1</v>
      </c>
      <c r="E83" s="783">
        <f>[1]②B6用集計!D350</f>
        <v>4</v>
      </c>
      <c r="F83" s="732">
        <f>[1]②B6用集計!C375</f>
        <v>0</v>
      </c>
      <c r="G83" s="783">
        <f>[1]②B6用集計!D375</f>
        <v>2</v>
      </c>
      <c r="H83" s="732">
        <f>[1]②B6用集計!C401</f>
        <v>4</v>
      </c>
      <c r="I83" s="783">
        <f>[1]②B6用集計!D401</f>
        <v>7</v>
      </c>
      <c r="J83" s="732">
        <f>[1]②B6用集計!C427</f>
        <v>1</v>
      </c>
      <c r="K83" s="743">
        <f>[1]②B6用集計!D427</f>
        <v>4</v>
      </c>
      <c r="L83" s="808">
        <f>J54+L54+N54+B83+D83+F83+H83+J83</f>
        <v>13</v>
      </c>
      <c r="M83" s="807">
        <f>K54+M54+O54+C83+E83+G83+I83+K83</f>
        <v>39</v>
      </c>
      <c r="N83" s="732">
        <f>[1]②B6用集計!C502</f>
        <v>4</v>
      </c>
      <c r="O83" s="733">
        <f>[1]②B6用集計!D502</f>
        <v>3</v>
      </c>
      <c r="Q83" s="725"/>
    </row>
    <row r="84" spans="1:30" ht="12.75" customHeight="1" x14ac:dyDescent="0.15">
      <c r="A84" s="745" t="s">
        <v>132</v>
      </c>
      <c r="B84" s="732">
        <f>[1]②B6用集計!C326</f>
        <v>0</v>
      </c>
      <c r="C84" s="783">
        <f>[1]②B6用集計!D326</f>
        <v>1</v>
      </c>
      <c r="D84" s="732">
        <f>[1]②B6用集計!C351</f>
        <v>0</v>
      </c>
      <c r="E84" s="783">
        <f>[1]②B6用集計!D351</f>
        <v>3</v>
      </c>
      <c r="F84" s="732">
        <f>[1]②B6用集計!C376</f>
        <v>1</v>
      </c>
      <c r="G84" s="783">
        <f>[1]②B6用集計!D376</f>
        <v>0</v>
      </c>
      <c r="H84" s="732">
        <f>[1]②B6用集計!C402</f>
        <v>2</v>
      </c>
      <c r="I84" s="783">
        <f>[1]②B6用集計!D402</f>
        <v>4</v>
      </c>
      <c r="J84" s="732">
        <f>[1]②B6用集計!C428</f>
        <v>2</v>
      </c>
      <c r="K84" s="743">
        <f>[1]②B6用集計!D428</f>
        <v>7</v>
      </c>
      <c r="L84" s="808">
        <f>J55+L55+N55+B84+D84+F84+H84+J84</f>
        <v>8</v>
      </c>
      <c r="M84" s="807">
        <f>K55+M55+O55+C84+E84+G84+I84+K84</f>
        <v>22</v>
      </c>
      <c r="N84" s="732">
        <f>[1]②B6用集計!C503</f>
        <v>2</v>
      </c>
      <c r="O84" s="733">
        <f>[1]②B6用集計!D503</f>
        <v>1</v>
      </c>
      <c r="Q84" s="725"/>
    </row>
    <row r="85" spans="1:30" ht="12.75" customHeight="1" x14ac:dyDescent="0.15">
      <c r="A85" s="745" t="s">
        <v>133</v>
      </c>
      <c r="B85" s="732">
        <f>[1]②B6用集計!C327</f>
        <v>0</v>
      </c>
      <c r="C85" s="783">
        <f>[1]②B6用集計!D327</f>
        <v>0</v>
      </c>
      <c r="D85" s="732">
        <f>[1]②B6用集計!C352</f>
        <v>0</v>
      </c>
      <c r="E85" s="783">
        <f>[1]②B6用集計!D352</f>
        <v>1</v>
      </c>
      <c r="F85" s="732">
        <f>[1]②B6用集計!C377</f>
        <v>0</v>
      </c>
      <c r="G85" s="783">
        <f>[1]②B6用集計!D377</f>
        <v>1</v>
      </c>
      <c r="H85" s="732">
        <f>[1]②B6用集計!C403</f>
        <v>0</v>
      </c>
      <c r="I85" s="783">
        <f>[1]②B6用集計!D403</f>
        <v>2</v>
      </c>
      <c r="J85" s="732">
        <f>[1]②B6用集計!C429</f>
        <v>0</v>
      </c>
      <c r="K85" s="743">
        <f>[1]②B6用集計!D429</f>
        <v>1</v>
      </c>
      <c r="L85" s="808">
        <f>J56+L56+N56+B85+D85+F85+H85+J85</f>
        <v>1</v>
      </c>
      <c r="M85" s="807">
        <f>K56+M56+O56+C85+E85+G85+I85+K85</f>
        <v>7</v>
      </c>
      <c r="N85" s="732">
        <f>[1]②B6用集計!C504</f>
        <v>0</v>
      </c>
      <c r="O85" s="733">
        <f>[1]②B6用集計!D504</f>
        <v>3</v>
      </c>
      <c r="Q85" s="725"/>
    </row>
    <row r="86" spans="1:30" ht="12.75" customHeight="1" thickBot="1" x14ac:dyDescent="0.2">
      <c r="A86" s="739" t="s">
        <v>209</v>
      </c>
      <c r="B86" s="738">
        <f>[1]②B6用集計!C328</f>
        <v>0</v>
      </c>
      <c r="C86" s="782">
        <f>[1]②B6用集計!D328</f>
        <v>0</v>
      </c>
      <c r="D86" s="781">
        <f>[1]②B6用集計!C353</f>
        <v>0</v>
      </c>
      <c r="E86" s="782">
        <f>[1]②B6用集計!D353</f>
        <v>0</v>
      </c>
      <c r="F86" s="781">
        <f>[1]②B6用集計!C378</f>
        <v>0</v>
      </c>
      <c r="G86" s="782">
        <f>[1]②B6用集計!D378</f>
        <v>0</v>
      </c>
      <c r="H86" s="781">
        <f>[1]②B6用集計!C404</f>
        <v>0</v>
      </c>
      <c r="I86" s="782">
        <f>[1]②B6用集計!D404</f>
        <v>1</v>
      </c>
      <c r="J86" s="781">
        <f>[1]②B6用集計!C430</f>
        <v>0</v>
      </c>
      <c r="K86" s="737">
        <f>[1]②B6用集計!D430</f>
        <v>0</v>
      </c>
      <c r="L86" s="806">
        <f>J57+L57+N57+B86+D86+F86+H86+J86</f>
        <v>0</v>
      </c>
      <c r="M86" s="805">
        <f>K57+M57+O57+C86+E86+G86+I86+K86</f>
        <v>1</v>
      </c>
      <c r="N86" s="781">
        <f>[1]②B6用集計!C505</f>
        <v>0</v>
      </c>
      <c r="O86" s="781">
        <f>[1]②B6用集計!D505</f>
        <v>0</v>
      </c>
      <c r="Q86" s="725"/>
    </row>
    <row r="87" spans="1:30" ht="9.9499999999999993" customHeight="1" x14ac:dyDescent="0.15">
      <c r="A87" s="780"/>
      <c r="B87" s="733"/>
      <c r="C87" s="733"/>
      <c r="D87" s="733"/>
      <c r="E87" s="733"/>
      <c r="F87" s="733"/>
      <c r="G87" s="733"/>
      <c r="H87" s="733"/>
      <c r="I87" s="733"/>
      <c r="J87" s="733"/>
      <c r="K87" s="733"/>
      <c r="L87" s="733"/>
      <c r="M87" s="733"/>
      <c r="N87" s="733"/>
      <c r="O87" s="733"/>
    </row>
    <row r="88" spans="1:30" ht="9.9499999999999993" customHeight="1" thickBot="1" x14ac:dyDescent="0.2">
      <c r="A88" s="804"/>
      <c r="B88" s="781"/>
      <c r="C88" s="781"/>
      <c r="D88" s="781"/>
      <c r="E88" s="781"/>
      <c r="F88" s="781"/>
      <c r="G88" s="781"/>
      <c r="H88" s="781"/>
      <c r="I88" s="781"/>
      <c r="J88" s="781"/>
      <c r="K88" s="781"/>
      <c r="L88" s="781"/>
      <c r="M88" s="781"/>
      <c r="N88" s="781"/>
      <c r="O88" s="781"/>
    </row>
    <row r="89" spans="1:30" s="732" customFormat="1" ht="20.100000000000001" customHeight="1" x14ac:dyDescent="0.15">
      <c r="A89" s="801" t="s">
        <v>219</v>
      </c>
      <c r="B89" s="953" t="s">
        <v>483</v>
      </c>
      <c r="C89" s="938"/>
      <c r="D89" s="953" t="s">
        <v>482</v>
      </c>
      <c r="E89" s="938"/>
      <c r="F89" s="953" t="s">
        <v>481</v>
      </c>
      <c r="G89" s="938"/>
      <c r="H89" s="953" t="s">
        <v>480</v>
      </c>
      <c r="I89" s="938"/>
      <c r="J89" s="953" t="s">
        <v>479</v>
      </c>
      <c r="K89" s="938"/>
      <c r="L89" s="978" t="s">
        <v>478</v>
      </c>
      <c r="M89" s="966"/>
      <c r="N89" s="978" t="s">
        <v>477</v>
      </c>
      <c r="O89" s="938"/>
      <c r="P89" s="733"/>
      <c r="R89" s="725"/>
      <c r="S89" s="725"/>
      <c r="T89" s="725"/>
      <c r="U89" s="725"/>
      <c r="V89" s="725"/>
      <c r="W89" s="725"/>
      <c r="X89" s="725"/>
      <c r="Y89" s="725"/>
      <c r="Z89" s="725"/>
      <c r="AA89" s="725"/>
      <c r="AB89" s="725"/>
      <c r="AC89" s="725"/>
      <c r="AD89" s="725"/>
    </row>
    <row r="90" spans="1:30" ht="13.5" customHeight="1" x14ac:dyDescent="0.15">
      <c r="A90" s="814" t="s">
        <v>215</v>
      </c>
      <c r="B90" s="821">
        <f>[1]③行政区別!E27</f>
        <v>136</v>
      </c>
      <c r="C90" s="821"/>
      <c r="D90" s="821">
        <f>[1]③行政区別!E28</f>
        <v>49</v>
      </c>
      <c r="E90" s="821"/>
      <c r="F90" s="821">
        <f>[1]③行政区別!E29</f>
        <v>95</v>
      </c>
      <c r="G90" s="821"/>
      <c r="H90" s="821">
        <f>[1]③行政区別!E30</f>
        <v>142</v>
      </c>
      <c r="I90" s="821"/>
      <c r="J90" s="821">
        <f>[1]③行政区別!E31</f>
        <v>332</v>
      </c>
      <c r="K90" s="821"/>
      <c r="L90" s="821">
        <f>[1]③行政区別!E32</f>
        <v>300</v>
      </c>
      <c r="M90" s="821"/>
      <c r="N90" s="821">
        <f>[1]③行政区別!E33</f>
        <v>64</v>
      </c>
      <c r="O90" s="768"/>
      <c r="Q90" s="725"/>
    </row>
    <row r="91" spans="1:30" ht="13.5" customHeight="1" x14ac:dyDescent="0.15">
      <c r="A91" s="814" t="s">
        <v>214</v>
      </c>
      <c r="B91" s="821">
        <f>SUM(B95:C115)</f>
        <v>312</v>
      </c>
      <c r="C91" s="821"/>
      <c r="D91" s="821">
        <f>SUM(D95:E115)</f>
        <v>127</v>
      </c>
      <c r="E91" s="821"/>
      <c r="F91" s="821">
        <f>SUM(F95:G115)</f>
        <v>254</v>
      </c>
      <c r="G91" s="821"/>
      <c r="H91" s="821">
        <f>SUM(H95:I115)</f>
        <v>309</v>
      </c>
      <c r="I91" s="821"/>
      <c r="J91" s="821">
        <f>SUM(J95:K115)</f>
        <v>739</v>
      </c>
      <c r="K91" s="821"/>
      <c r="L91" s="821">
        <f>SUM(L95:M115)</f>
        <v>735</v>
      </c>
      <c r="M91" s="821"/>
      <c r="N91" s="821">
        <f>SUM(N95:O115)</f>
        <v>157</v>
      </c>
      <c r="O91" s="768"/>
      <c r="Q91" s="725"/>
    </row>
    <row r="92" spans="1:30" ht="13.5" customHeight="1" x14ac:dyDescent="0.15">
      <c r="A92" s="814"/>
      <c r="B92" s="881" t="s">
        <v>111</v>
      </c>
      <c r="C92" s="882" t="s">
        <v>112</v>
      </c>
      <c r="D92" s="881" t="s">
        <v>111</v>
      </c>
      <c r="E92" s="882" t="s">
        <v>112</v>
      </c>
      <c r="F92" s="881" t="s">
        <v>111</v>
      </c>
      <c r="G92" s="839" t="s">
        <v>112</v>
      </c>
      <c r="H92" s="838" t="s">
        <v>111</v>
      </c>
      <c r="I92" s="838" t="s">
        <v>112</v>
      </c>
      <c r="J92" s="838" t="s">
        <v>111</v>
      </c>
      <c r="K92" s="838" t="s">
        <v>112</v>
      </c>
      <c r="L92" s="837" t="s">
        <v>111</v>
      </c>
      <c r="M92" s="838" t="s">
        <v>112</v>
      </c>
      <c r="N92" s="837" t="s">
        <v>111</v>
      </c>
      <c r="O92" s="838" t="s">
        <v>112</v>
      </c>
      <c r="Q92" s="725"/>
    </row>
    <row r="93" spans="1:30" ht="13.5" customHeight="1" x14ac:dyDescent="0.15">
      <c r="A93" s="771" t="s">
        <v>213</v>
      </c>
      <c r="B93" s="758">
        <f>SUM(B99:B115)</f>
        <v>137</v>
      </c>
      <c r="C93" s="787">
        <f>SUM(C99:C115)</f>
        <v>134</v>
      </c>
      <c r="D93" s="786">
        <f>SUM(D99:D115)</f>
        <v>42</v>
      </c>
      <c r="E93" s="787">
        <f>SUM(E99:E115)</f>
        <v>60</v>
      </c>
      <c r="F93" s="786">
        <f>SUM(F99:F115)</f>
        <v>103</v>
      </c>
      <c r="G93" s="787">
        <f>SUM(G99:G115)</f>
        <v>110</v>
      </c>
      <c r="H93" s="786">
        <f>SUM(H99:H115)</f>
        <v>119</v>
      </c>
      <c r="I93" s="787">
        <f>SUM(I99:I115)</f>
        <v>154</v>
      </c>
      <c r="J93" s="786">
        <f>SUM(J99:J115)</f>
        <v>320</v>
      </c>
      <c r="K93" s="787">
        <f>SUM(K99:K115)</f>
        <v>311</v>
      </c>
      <c r="L93" s="786">
        <f>SUM(L99:L115)</f>
        <v>306</v>
      </c>
      <c r="M93" s="787">
        <f>SUM(M99:M115)</f>
        <v>285</v>
      </c>
      <c r="N93" s="786">
        <f>SUM(N99:N115)</f>
        <v>69</v>
      </c>
      <c r="O93" s="786">
        <f>SUM(O99:O115)</f>
        <v>60</v>
      </c>
      <c r="Q93" s="725"/>
    </row>
    <row r="94" spans="1:30" ht="15" customHeight="1" x14ac:dyDescent="0.15">
      <c r="A94" s="912" t="s">
        <v>212</v>
      </c>
      <c r="B94" s="752">
        <f>SUM(B95:B115)</f>
        <v>155</v>
      </c>
      <c r="C94" s="785">
        <f>SUM(C95:C115)</f>
        <v>157</v>
      </c>
      <c r="D94" s="784">
        <f>SUM(D95:D115)</f>
        <v>57</v>
      </c>
      <c r="E94" s="785">
        <f>SUM(E95:E115)</f>
        <v>70</v>
      </c>
      <c r="F94" s="784">
        <f>SUM(F95:F115)</f>
        <v>119</v>
      </c>
      <c r="G94" s="785">
        <f>SUM(G95:G115)</f>
        <v>135</v>
      </c>
      <c r="H94" s="784">
        <f>SUM(H95:H115)</f>
        <v>134</v>
      </c>
      <c r="I94" s="785">
        <f>SUM(I95:I115)</f>
        <v>175</v>
      </c>
      <c r="J94" s="784">
        <f>SUM(J95:J115)</f>
        <v>384</v>
      </c>
      <c r="K94" s="785">
        <f>SUM(K95:K115)</f>
        <v>355</v>
      </c>
      <c r="L94" s="784">
        <f>SUM(L95:L115)</f>
        <v>381</v>
      </c>
      <c r="M94" s="785">
        <f>SUM(M95:M115)</f>
        <v>354</v>
      </c>
      <c r="N94" s="784">
        <f>SUM(N95:N115)</f>
        <v>84</v>
      </c>
      <c r="O94" s="784">
        <f>SUM(O95:O115)</f>
        <v>73</v>
      </c>
      <c r="Q94" s="725"/>
    </row>
    <row r="95" spans="1:30" ht="12.75" customHeight="1" x14ac:dyDescent="0.15">
      <c r="A95" s="979" t="s">
        <v>211</v>
      </c>
      <c r="B95" s="732">
        <f>[1]②B6用集計!C510</f>
        <v>6</v>
      </c>
      <c r="C95" s="783">
        <f>[1]②B6用集計!D510</f>
        <v>5</v>
      </c>
      <c r="D95" s="732">
        <f>[1]②B6用集計!C536</f>
        <v>3</v>
      </c>
      <c r="E95" s="783">
        <f>[1]②B6用集計!D536</f>
        <v>4</v>
      </c>
      <c r="F95" s="732">
        <f>[1]②B6用集計!C561</f>
        <v>0</v>
      </c>
      <c r="G95" s="783">
        <f>[1]②B6用集計!D561</f>
        <v>2</v>
      </c>
      <c r="H95" s="732">
        <f>[1]②B6用集計!C586</f>
        <v>4</v>
      </c>
      <c r="I95" s="783">
        <f>[1]②B6用集計!D586</f>
        <v>2</v>
      </c>
      <c r="J95" s="732">
        <f>[1]②B6用集計!C611</f>
        <v>15</v>
      </c>
      <c r="K95" s="783">
        <f>[1]②B6用集計!D611</f>
        <v>6</v>
      </c>
      <c r="L95" s="732">
        <f>[1]②B6用集計!C637</f>
        <v>17</v>
      </c>
      <c r="M95" s="783">
        <f>[1]②B6用集計!D637</f>
        <v>7</v>
      </c>
      <c r="N95" s="732">
        <f>[1]②B6用集計!C663</f>
        <v>5</v>
      </c>
      <c r="O95" s="733">
        <f>[1]②B6用集計!D663</f>
        <v>3</v>
      </c>
      <c r="Q95" s="725"/>
    </row>
    <row r="96" spans="1:30" ht="12.75" customHeight="1" x14ac:dyDescent="0.15">
      <c r="A96" s="745" t="s">
        <v>210</v>
      </c>
      <c r="B96" s="732">
        <f>[1]②B6用集計!C511</f>
        <v>5</v>
      </c>
      <c r="C96" s="783">
        <f>[1]②B6用集計!D511</f>
        <v>8</v>
      </c>
      <c r="D96" s="732">
        <f>[1]②B6用集計!C537</f>
        <v>4</v>
      </c>
      <c r="E96" s="783">
        <f>[1]②B6用集計!D537</f>
        <v>3</v>
      </c>
      <c r="F96" s="732">
        <f>[1]②B6用集計!C562</f>
        <v>3</v>
      </c>
      <c r="G96" s="783">
        <f>[1]②B6用集計!D562</f>
        <v>4</v>
      </c>
      <c r="H96" s="732">
        <f>[1]②B6用集計!C587</f>
        <v>1</v>
      </c>
      <c r="I96" s="783">
        <f>[1]②B6用集計!D587</f>
        <v>4</v>
      </c>
      <c r="J96" s="732">
        <f>[1]②B6用集計!C612</f>
        <v>19</v>
      </c>
      <c r="K96" s="783">
        <f>[1]②B6用集計!D612</f>
        <v>6</v>
      </c>
      <c r="L96" s="732">
        <f>[1]②B6用集計!C638</f>
        <v>13</v>
      </c>
      <c r="M96" s="783">
        <f>[1]②B6用集計!D638</f>
        <v>29</v>
      </c>
      <c r="N96" s="732">
        <f>[1]②B6用集計!C664</f>
        <v>5</v>
      </c>
      <c r="O96" s="733">
        <f>[1]②B6用集計!D664</f>
        <v>3</v>
      </c>
      <c r="Q96" s="725"/>
    </row>
    <row r="97" spans="1:17" ht="12.75" customHeight="1" x14ac:dyDescent="0.15">
      <c r="A97" s="745" t="s">
        <v>115</v>
      </c>
      <c r="B97" s="732">
        <f>[1]②B6用集計!C512</f>
        <v>3</v>
      </c>
      <c r="C97" s="783">
        <f>[1]②B6用集計!D512</f>
        <v>3</v>
      </c>
      <c r="D97" s="732">
        <f>[1]②B6用集計!C538</f>
        <v>6</v>
      </c>
      <c r="E97" s="783">
        <f>[1]②B6用集計!D538</f>
        <v>1</v>
      </c>
      <c r="F97" s="732">
        <f>[1]②B6用集計!C563</f>
        <v>5</v>
      </c>
      <c r="G97" s="783">
        <f>[1]②B6用集計!D563</f>
        <v>6</v>
      </c>
      <c r="H97" s="732">
        <f>[1]②B6用集計!C588</f>
        <v>4</v>
      </c>
      <c r="I97" s="783">
        <f>[1]②B6用集計!D588</f>
        <v>9</v>
      </c>
      <c r="J97" s="732">
        <f>[1]②B6用集計!C613</f>
        <v>12</v>
      </c>
      <c r="K97" s="783">
        <f>[1]②B6用集計!D613</f>
        <v>18</v>
      </c>
      <c r="L97" s="732">
        <f>[1]②B6用集計!C639</f>
        <v>22</v>
      </c>
      <c r="M97" s="783">
        <f>[1]②B6用集計!D639</f>
        <v>17</v>
      </c>
      <c r="N97" s="732">
        <f>[1]②B6用集計!C665</f>
        <v>2</v>
      </c>
      <c r="O97" s="733">
        <f>[1]②B6用集計!D665</f>
        <v>2</v>
      </c>
      <c r="Q97" s="725"/>
    </row>
    <row r="98" spans="1:17" ht="12.75" customHeight="1" x14ac:dyDescent="0.15">
      <c r="A98" s="745" t="s">
        <v>116</v>
      </c>
      <c r="B98" s="732">
        <f>[1]②B6用集計!C513</f>
        <v>4</v>
      </c>
      <c r="C98" s="783">
        <f>[1]②B6用集計!D513</f>
        <v>7</v>
      </c>
      <c r="D98" s="732">
        <f>[1]②B6用集計!C539</f>
        <v>2</v>
      </c>
      <c r="E98" s="783">
        <f>[1]②B6用集計!D539</f>
        <v>2</v>
      </c>
      <c r="F98" s="732">
        <f>[1]②B6用集計!C564</f>
        <v>8</v>
      </c>
      <c r="G98" s="783">
        <f>[1]②B6用集計!D564</f>
        <v>13</v>
      </c>
      <c r="H98" s="732">
        <f>[1]②B6用集計!C589</f>
        <v>6</v>
      </c>
      <c r="I98" s="783">
        <f>[1]②B6用集計!D589</f>
        <v>6</v>
      </c>
      <c r="J98" s="732">
        <f>[1]②B6用集計!C614</f>
        <v>18</v>
      </c>
      <c r="K98" s="783">
        <f>[1]②B6用集計!D614</f>
        <v>14</v>
      </c>
      <c r="L98" s="732">
        <f>[1]②B6用集計!C640</f>
        <v>23</v>
      </c>
      <c r="M98" s="783">
        <f>[1]②B6用集計!D640</f>
        <v>16</v>
      </c>
      <c r="N98" s="732">
        <f>[1]②B6用集計!C666</f>
        <v>3</v>
      </c>
      <c r="O98" s="733">
        <f>[1]②B6用集計!D666</f>
        <v>5</v>
      </c>
      <c r="Q98" s="725"/>
    </row>
    <row r="99" spans="1:17" ht="12.75" customHeight="1" x14ac:dyDescent="0.15">
      <c r="A99" s="745" t="s">
        <v>117</v>
      </c>
      <c r="B99" s="732">
        <f>[1]②B6用集計!C514</f>
        <v>6</v>
      </c>
      <c r="C99" s="783">
        <f>[1]②B6用集計!D514</f>
        <v>5</v>
      </c>
      <c r="D99" s="732">
        <f>[1]②B6用集計!C540</f>
        <v>0</v>
      </c>
      <c r="E99" s="783">
        <f>[1]②B6用集計!D540</f>
        <v>2</v>
      </c>
      <c r="F99" s="732">
        <f>[1]②B6用集計!C565</f>
        <v>7</v>
      </c>
      <c r="G99" s="783">
        <f>[1]②B6用集計!D565</f>
        <v>5</v>
      </c>
      <c r="H99" s="732">
        <f>[1]②B6用集計!C590</f>
        <v>4</v>
      </c>
      <c r="I99" s="783">
        <f>[1]②B6用集計!D590</f>
        <v>23</v>
      </c>
      <c r="J99" s="732">
        <f>[1]②B6用集計!C615</f>
        <v>12</v>
      </c>
      <c r="K99" s="783">
        <f>[1]②B6用集計!D615</f>
        <v>5</v>
      </c>
      <c r="L99" s="732">
        <f>[1]②B6用集計!C641</f>
        <v>16</v>
      </c>
      <c r="M99" s="783">
        <f>[1]②B6用集計!D641</f>
        <v>12</v>
      </c>
      <c r="N99" s="732">
        <f>[1]②B6用集計!C667</f>
        <v>3</v>
      </c>
      <c r="O99" s="733">
        <f>[1]②B6用集計!D667</f>
        <v>3</v>
      </c>
      <c r="Q99" s="725"/>
    </row>
    <row r="100" spans="1:17" ht="12.75" customHeight="1" x14ac:dyDescent="0.15">
      <c r="A100" s="745" t="s">
        <v>118</v>
      </c>
      <c r="B100" s="732">
        <f>[1]②B6用集計!C515</f>
        <v>10</v>
      </c>
      <c r="C100" s="783">
        <f>[1]②B6用集計!D515</f>
        <v>5</v>
      </c>
      <c r="D100" s="732">
        <f>[1]②B6用集計!C541</f>
        <v>1</v>
      </c>
      <c r="E100" s="783">
        <f>[1]②B6用集計!D541</f>
        <v>2</v>
      </c>
      <c r="F100" s="732">
        <f>[1]②B6用集計!C566</f>
        <v>5</v>
      </c>
      <c r="G100" s="783">
        <f>[1]②B6用集計!D566</f>
        <v>4</v>
      </c>
      <c r="H100" s="732">
        <f>[1]②B6用集計!C591</f>
        <v>11</v>
      </c>
      <c r="I100" s="783">
        <f>[1]②B6用集計!D591</f>
        <v>8</v>
      </c>
      <c r="J100" s="732">
        <f>[1]②B6用集計!C616</f>
        <v>9</v>
      </c>
      <c r="K100" s="783">
        <f>[1]②B6用集計!D616</f>
        <v>16</v>
      </c>
      <c r="L100" s="732">
        <f>[1]②B6用集計!C642</f>
        <v>13</v>
      </c>
      <c r="M100" s="783">
        <f>[1]②B6用集計!D642</f>
        <v>13</v>
      </c>
      <c r="N100" s="732">
        <f>[1]②B6用集計!C668</f>
        <v>4</v>
      </c>
      <c r="O100" s="733">
        <f>[1]②B6用集計!D668</f>
        <v>4</v>
      </c>
      <c r="Q100" s="725"/>
    </row>
    <row r="101" spans="1:17" ht="12.75" customHeight="1" x14ac:dyDescent="0.15">
      <c r="A101" s="745" t="s">
        <v>119</v>
      </c>
      <c r="B101" s="732">
        <f>[1]②B6用集計!C516</f>
        <v>9</v>
      </c>
      <c r="C101" s="783">
        <f>[1]②B6用集計!D516</f>
        <v>6</v>
      </c>
      <c r="D101" s="732">
        <f>[1]②B6用集計!C542</f>
        <v>2</v>
      </c>
      <c r="E101" s="783">
        <f>[1]②B6用集計!D542</f>
        <v>6</v>
      </c>
      <c r="F101" s="732">
        <f>[1]②B6用集計!C567</f>
        <v>6</v>
      </c>
      <c r="G101" s="783">
        <f>[1]②B6用集計!D567</f>
        <v>5</v>
      </c>
      <c r="H101" s="732">
        <f>[1]②B6用集計!C592</f>
        <v>9</v>
      </c>
      <c r="I101" s="783">
        <f>[1]②B6用集計!D592</f>
        <v>7</v>
      </c>
      <c r="J101" s="732">
        <f>[1]②B6用集計!C617</f>
        <v>16</v>
      </c>
      <c r="K101" s="783">
        <f>[1]②B6用集計!D617</f>
        <v>16</v>
      </c>
      <c r="L101" s="732">
        <f>[1]②B6用集計!C643</f>
        <v>21</v>
      </c>
      <c r="M101" s="783">
        <f>[1]②B6用集計!D643</f>
        <v>21</v>
      </c>
      <c r="N101" s="732">
        <f>[1]②B6用集計!C669</f>
        <v>8</v>
      </c>
      <c r="O101" s="733">
        <f>[1]②B6用集計!D669</f>
        <v>3</v>
      </c>
      <c r="Q101" s="725"/>
    </row>
    <row r="102" spans="1:17" ht="12.75" customHeight="1" x14ac:dyDescent="0.15">
      <c r="A102" s="745" t="s">
        <v>121</v>
      </c>
      <c r="B102" s="732">
        <f>[1]②B6用集計!C517</f>
        <v>6</v>
      </c>
      <c r="C102" s="783">
        <f>[1]②B6用集計!D517</f>
        <v>8</v>
      </c>
      <c r="D102" s="732">
        <f>[1]②B6用集計!C543</f>
        <v>6</v>
      </c>
      <c r="E102" s="783">
        <f>[1]②B6用集計!D543</f>
        <v>7</v>
      </c>
      <c r="F102" s="732">
        <f>[1]②B6用集計!C568</f>
        <v>2</v>
      </c>
      <c r="G102" s="783">
        <f>[1]②B6用集計!D568</f>
        <v>4</v>
      </c>
      <c r="H102" s="732">
        <f>[1]②B6用集計!C593</f>
        <v>4</v>
      </c>
      <c r="I102" s="783">
        <f>[1]②B6用集計!D593</f>
        <v>4</v>
      </c>
      <c r="J102" s="732">
        <f>[1]②B6用集計!C618</f>
        <v>34</v>
      </c>
      <c r="K102" s="783">
        <f>[1]②B6用集計!D618</f>
        <v>16</v>
      </c>
      <c r="L102" s="732">
        <f>[1]②B6用集計!C644</f>
        <v>28</v>
      </c>
      <c r="M102" s="783">
        <f>[1]②B6用集計!D644</f>
        <v>19</v>
      </c>
      <c r="N102" s="732">
        <f>[1]②B6用集計!C670</f>
        <v>4</v>
      </c>
      <c r="O102" s="733">
        <f>[1]②B6用集計!D670</f>
        <v>6</v>
      </c>
      <c r="Q102" s="725"/>
    </row>
    <row r="103" spans="1:17" ht="12.75" customHeight="1" x14ac:dyDescent="0.15">
      <c r="A103" s="745" t="s">
        <v>122</v>
      </c>
      <c r="B103" s="732">
        <f>[1]②B6用集計!C518</f>
        <v>9</v>
      </c>
      <c r="C103" s="783">
        <f>[1]②B6用集計!D518</f>
        <v>12</v>
      </c>
      <c r="D103" s="732">
        <f>[1]②B6用集計!C544</f>
        <v>5</v>
      </c>
      <c r="E103" s="783">
        <f>[1]②B6用集計!D544</f>
        <v>6</v>
      </c>
      <c r="F103" s="732">
        <f>[1]②B6用集計!C569</f>
        <v>7</v>
      </c>
      <c r="G103" s="783">
        <f>[1]②B6用集計!D569</f>
        <v>8</v>
      </c>
      <c r="H103" s="732">
        <f>[1]②B6用集計!C594</f>
        <v>6</v>
      </c>
      <c r="I103" s="783">
        <f>[1]②B6用集計!D594</f>
        <v>11</v>
      </c>
      <c r="J103" s="732">
        <f>[1]②B6用集計!C619</f>
        <v>32</v>
      </c>
      <c r="K103" s="783">
        <f>[1]②B6用集計!D619</f>
        <v>18</v>
      </c>
      <c r="L103" s="732">
        <f>[1]②B6用集計!C645</f>
        <v>26</v>
      </c>
      <c r="M103" s="783">
        <f>[1]②B6用集計!D645</f>
        <v>30</v>
      </c>
      <c r="N103" s="732">
        <f>[1]②B6用集計!C671</f>
        <v>2</v>
      </c>
      <c r="O103" s="733">
        <f>[1]②B6用集計!D671</f>
        <v>2</v>
      </c>
      <c r="Q103" s="725"/>
    </row>
    <row r="104" spans="1:17" ht="12.75" customHeight="1" x14ac:dyDescent="0.15">
      <c r="A104" s="745" t="s">
        <v>123</v>
      </c>
      <c r="B104" s="732">
        <f>[1]②B6用集計!C519</f>
        <v>11</v>
      </c>
      <c r="C104" s="783">
        <f>[1]②B6用集計!D519</f>
        <v>10</v>
      </c>
      <c r="D104" s="732">
        <f>[1]②B6用集計!C545</f>
        <v>9</v>
      </c>
      <c r="E104" s="783">
        <f>[1]②B6用集計!D545</f>
        <v>5</v>
      </c>
      <c r="F104" s="732">
        <f>[1]②B6用集計!C570</f>
        <v>13</v>
      </c>
      <c r="G104" s="783">
        <f>[1]②B6用集計!D570</f>
        <v>8</v>
      </c>
      <c r="H104" s="732">
        <f>[1]②B6用集計!C595</f>
        <v>9</v>
      </c>
      <c r="I104" s="783">
        <f>[1]②B6用集計!D595</f>
        <v>8</v>
      </c>
      <c r="J104" s="732">
        <f>[1]②B6用集計!C620</f>
        <v>27</v>
      </c>
      <c r="K104" s="783">
        <f>[1]②B6用集計!D620</f>
        <v>31</v>
      </c>
      <c r="L104" s="732">
        <f>[1]②B6用集計!C646</f>
        <v>22</v>
      </c>
      <c r="M104" s="783">
        <f>[1]②B6用集計!D646</f>
        <v>27</v>
      </c>
      <c r="N104" s="732">
        <f>[1]②B6用集計!C672</f>
        <v>6</v>
      </c>
      <c r="O104" s="733">
        <f>[1]②B6用集計!D672</f>
        <v>4</v>
      </c>
      <c r="Q104" s="725"/>
    </row>
    <row r="105" spans="1:17" ht="12.75" customHeight="1" x14ac:dyDescent="0.15">
      <c r="A105" s="745" t="s">
        <v>124</v>
      </c>
      <c r="B105" s="732">
        <f>[1]②B6用集計!C520</f>
        <v>13</v>
      </c>
      <c r="C105" s="783">
        <f>[1]②B6用集計!D520</f>
        <v>11</v>
      </c>
      <c r="D105" s="732">
        <f>[1]②B6用集計!C546</f>
        <v>2</v>
      </c>
      <c r="E105" s="783">
        <f>[1]②B6用集計!D546</f>
        <v>0</v>
      </c>
      <c r="F105" s="732">
        <f>[1]②B6用集計!C571</f>
        <v>11</v>
      </c>
      <c r="G105" s="783">
        <f>[1]②B6用集計!D571</f>
        <v>10</v>
      </c>
      <c r="H105" s="732">
        <f>[1]②B6用集計!C596</f>
        <v>8</v>
      </c>
      <c r="I105" s="783">
        <f>[1]②B6用集計!D596</f>
        <v>12</v>
      </c>
      <c r="J105" s="732">
        <f>[1]②B6用集計!C621</f>
        <v>21</v>
      </c>
      <c r="K105" s="783">
        <f>[1]②B6用集計!D621</f>
        <v>21</v>
      </c>
      <c r="L105" s="732">
        <f>[1]②B6用集計!C647</f>
        <v>36</v>
      </c>
      <c r="M105" s="783">
        <f>[1]②B6用集計!D647</f>
        <v>26</v>
      </c>
      <c r="N105" s="732">
        <f>[1]②B6用集計!C673</f>
        <v>7</v>
      </c>
      <c r="O105" s="733">
        <f>[1]②B6用集計!D673</f>
        <v>6</v>
      </c>
      <c r="Q105" s="725"/>
    </row>
    <row r="106" spans="1:17" ht="12.75" customHeight="1" x14ac:dyDescent="0.15">
      <c r="A106" s="745" t="s">
        <v>125</v>
      </c>
      <c r="B106" s="732">
        <f>[1]②B6用集計!C521</f>
        <v>10</v>
      </c>
      <c r="C106" s="783">
        <f>[1]②B6用集計!D521</f>
        <v>8</v>
      </c>
      <c r="D106" s="732">
        <f>[1]②B6用集計!C547</f>
        <v>2</v>
      </c>
      <c r="E106" s="783">
        <f>[1]②B6用集計!D547</f>
        <v>2</v>
      </c>
      <c r="F106" s="732">
        <f>[1]②B6用集計!C572</f>
        <v>6</v>
      </c>
      <c r="G106" s="783">
        <f>[1]②B6用集計!D572</f>
        <v>9</v>
      </c>
      <c r="H106" s="732">
        <f>[1]②B6用集計!C597</f>
        <v>12</v>
      </c>
      <c r="I106" s="783">
        <f>[1]②B6用集計!D597</f>
        <v>9</v>
      </c>
      <c r="J106" s="732">
        <f>[1]②B6用集計!C622</f>
        <v>19</v>
      </c>
      <c r="K106" s="783">
        <f>[1]②B6用集計!D622</f>
        <v>15</v>
      </c>
      <c r="L106" s="732">
        <f>[1]②B6用集計!C648</f>
        <v>28</v>
      </c>
      <c r="M106" s="783">
        <f>[1]②B6用集計!D648</f>
        <v>20</v>
      </c>
      <c r="N106" s="732">
        <f>[1]②B6用集計!C674</f>
        <v>4</v>
      </c>
      <c r="O106" s="733">
        <f>[1]②B6用集計!D674</f>
        <v>3</v>
      </c>
      <c r="Q106" s="725"/>
    </row>
    <row r="107" spans="1:17" ht="12.75" customHeight="1" x14ac:dyDescent="0.15">
      <c r="A107" s="745" t="s">
        <v>126</v>
      </c>
      <c r="B107" s="732">
        <f>[1]②B6用集計!C522</f>
        <v>11</v>
      </c>
      <c r="C107" s="783">
        <f>[1]②B6用集計!D522</f>
        <v>11</v>
      </c>
      <c r="D107" s="732">
        <f>[1]②B6用集計!C548</f>
        <v>2</v>
      </c>
      <c r="E107" s="783">
        <f>[1]②B6用集計!D548</f>
        <v>6</v>
      </c>
      <c r="F107" s="732">
        <f>[1]②B6用集計!C573</f>
        <v>12</v>
      </c>
      <c r="G107" s="783">
        <f>[1]②B6用集計!D573</f>
        <v>7</v>
      </c>
      <c r="H107" s="732">
        <f>[1]②B6用集計!C598</f>
        <v>8</v>
      </c>
      <c r="I107" s="783">
        <f>[1]②B6用集計!D598</f>
        <v>13</v>
      </c>
      <c r="J107" s="732">
        <f>[1]②B6用集計!C623</f>
        <v>27</v>
      </c>
      <c r="K107" s="783">
        <f>[1]②B6用集計!D623</f>
        <v>27</v>
      </c>
      <c r="L107" s="732">
        <f>[1]②B6用集計!C649</f>
        <v>24</v>
      </c>
      <c r="M107" s="783">
        <f>[1]②B6用集計!D649</f>
        <v>15</v>
      </c>
      <c r="N107" s="732">
        <f>[1]②B6用集計!C675</f>
        <v>6</v>
      </c>
      <c r="O107" s="733">
        <f>[1]②B6用集計!D675</f>
        <v>6</v>
      </c>
      <c r="Q107" s="725"/>
    </row>
    <row r="108" spans="1:17" ht="12.75" customHeight="1" x14ac:dyDescent="0.15">
      <c r="A108" s="745" t="s">
        <v>127</v>
      </c>
      <c r="B108" s="732">
        <f>[1]②B6用集計!C523</f>
        <v>11</v>
      </c>
      <c r="C108" s="783">
        <f>[1]②B6用集計!D523</f>
        <v>11</v>
      </c>
      <c r="D108" s="732">
        <f>[1]②B6用集計!C549</f>
        <v>3</v>
      </c>
      <c r="E108" s="783">
        <f>[1]②B6用集計!D549</f>
        <v>4</v>
      </c>
      <c r="F108" s="732">
        <f>[1]②B6用集計!C574</f>
        <v>5</v>
      </c>
      <c r="G108" s="783">
        <f>[1]②B6用集計!D574</f>
        <v>8</v>
      </c>
      <c r="H108" s="732">
        <f>[1]②B6用集計!C599</f>
        <v>12</v>
      </c>
      <c r="I108" s="783">
        <f>[1]②B6用集計!D599</f>
        <v>11</v>
      </c>
      <c r="J108" s="732">
        <f>[1]②B6用集計!C624</f>
        <v>29</v>
      </c>
      <c r="K108" s="783">
        <f>[1]②B6用集計!D624</f>
        <v>43</v>
      </c>
      <c r="L108" s="732">
        <f>[1]②B6用集計!C650</f>
        <v>26</v>
      </c>
      <c r="M108" s="783">
        <f>[1]②B6用集計!D650</f>
        <v>26</v>
      </c>
      <c r="N108" s="732">
        <f>[1]②B6用集計!C676</f>
        <v>5</v>
      </c>
      <c r="O108" s="733">
        <f>[1]②B6用集計!D676</f>
        <v>4</v>
      </c>
      <c r="Q108" s="725"/>
    </row>
    <row r="109" spans="1:17" ht="12.75" customHeight="1" x14ac:dyDescent="0.15">
      <c r="A109" s="745" t="s">
        <v>128</v>
      </c>
      <c r="B109" s="732">
        <f>[1]②B6用集計!C524</f>
        <v>13</v>
      </c>
      <c r="C109" s="783">
        <f>[1]②B6用集計!D524</f>
        <v>13</v>
      </c>
      <c r="D109" s="732">
        <f>[1]②B6用集計!C550</f>
        <v>3</v>
      </c>
      <c r="E109" s="783">
        <f>[1]②B6用集計!D550</f>
        <v>8</v>
      </c>
      <c r="F109" s="732">
        <f>[1]②B6用集計!C575</f>
        <v>7</v>
      </c>
      <c r="G109" s="783">
        <f>[1]②B6用集計!D575</f>
        <v>9</v>
      </c>
      <c r="H109" s="732">
        <f>[1]②B6用集計!C600</f>
        <v>10</v>
      </c>
      <c r="I109" s="783">
        <f>[1]②B6用集計!D600</f>
        <v>11</v>
      </c>
      <c r="J109" s="732">
        <f>[1]②B6用集計!C625</f>
        <v>41</v>
      </c>
      <c r="K109" s="783">
        <f>[1]②B6用集計!D625</f>
        <v>37</v>
      </c>
      <c r="L109" s="732">
        <f>[1]②B6用集計!C651</f>
        <v>18</v>
      </c>
      <c r="M109" s="783">
        <f>[1]②B6用集計!D651</f>
        <v>17</v>
      </c>
      <c r="N109" s="732">
        <f>[1]②B6用集計!C677</f>
        <v>2</v>
      </c>
      <c r="O109" s="733">
        <f>[1]②B6用集計!D677</f>
        <v>4</v>
      </c>
      <c r="Q109" s="725"/>
    </row>
    <row r="110" spans="1:17" ht="12.75" customHeight="1" x14ac:dyDescent="0.15">
      <c r="A110" s="745" t="s">
        <v>129</v>
      </c>
      <c r="B110" s="732">
        <f>[1]②B6用集計!C525</f>
        <v>7</v>
      </c>
      <c r="C110" s="783">
        <f>[1]②B6用集計!D525</f>
        <v>8</v>
      </c>
      <c r="D110" s="732">
        <f>[1]②B6用集計!C551</f>
        <v>5</v>
      </c>
      <c r="E110" s="783">
        <f>[1]②B6用集計!D551</f>
        <v>3</v>
      </c>
      <c r="F110" s="732">
        <f>[1]②B6用集計!C576</f>
        <v>7</v>
      </c>
      <c r="G110" s="783">
        <f>[1]②B6用集計!D576</f>
        <v>7</v>
      </c>
      <c r="H110" s="732">
        <f>[1]②B6用集計!C601</f>
        <v>10</v>
      </c>
      <c r="I110" s="783">
        <f>[1]②B6用集計!D601</f>
        <v>11</v>
      </c>
      <c r="J110" s="732">
        <f>[1]②B6用集計!C626</f>
        <v>29</v>
      </c>
      <c r="K110" s="783">
        <f>[1]②B6用集計!D626</f>
        <v>18</v>
      </c>
      <c r="L110" s="732">
        <f>[1]②B6用集計!C652</f>
        <v>18</v>
      </c>
      <c r="M110" s="783">
        <f>[1]②B6用集計!D652</f>
        <v>18</v>
      </c>
      <c r="N110" s="732">
        <f>[1]②B6用集計!C678</f>
        <v>11</v>
      </c>
      <c r="O110" s="733">
        <f>[1]②B6用集計!D678</f>
        <v>9</v>
      </c>
      <c r="Q110" s="725"/>
    </row>
    <row r="111" spans="1:17" ht="12.75" customHeight="1" x14ac:dyDescent="0.15">
      <c r="A111" s="745" t="s">
        <v>130</v>
      </c>
      <c r="B111" s="732">
        <f>[1]②B6用集計!C526</f>
        <v>10</v>
      </c>
      <c r="C111" s="783">
        <f>[1]②B6用集計!D526</f>
        <v>16</v>
      </c>
      <c r="D111" s="732">
        <f>[1]②B6用集計!C552</f>
        <v>2</v>
      </c>
      <c r="E111" s="783">
        <f>[1]②B6用集計!D552</f>
        <v>3</v>
      </c>
      <c r="F111" s="732">
        <f>[1]②B6用集計!C577</f>
        <v>5</v>
      </c>
      <c r="G111" s="783">
        <f>[1]②B6用集計!D577</f>
        <v>10</v>
      </c>
      <c r="H111" s="732">
        <f>[1]②B6用集計!C602</f>
        <v>10</v>
      </c>
      <c r="I111" s="783">
        <f>[1]②B6用集計!D602</f>
        <v>15</v>
      </c>
      <c r="J111" s="732">
        <f>[1]②B6用集計!C627</f>
        <v>14</v>
      </c>
      <c r="K111" s="783">
        <f>[1]②B6用集計!D627</f>
        <v>22</v>
      </c>
      <c r="L111" s="732">
        <f>[1]②B6用集計!C653</f>
        <v>20</v>
      </c>
      <c r="M111" s="783">
        <f>[1]②B6用集計!D653</f>
        <v>25</v>
      </c>
      <c r="N111" s="732">
        <f>[1]②B6用集計!C679</f>
        <v>4</v>
      </c>
      <c r="O111" s="733">
        <f>[1]②B6用集計!D679</f>
        <v>2</v>
      </c>
      <c r="Q111" s="725"/>
    </row>
    <row r="112" spans="1:17" ht="12.75" customHeight="1" x14ac:dyDescent="0.15">
      <c r="A112" s="745" t="s">
        <v>131</v>
      </c>
      <c r="B112" s="732">
        <f>[1]②B6用集計!C527</f>
        <v>8</v>
      </c>
      <c r="C112" s="783">
        <f>[1]②B6用集計!D527</f>
        <v>7</v>
      </c>
      <c r="D112" s="732">
        <f>[1]②B6用集計!C553</f>
        <v>0</v>
      </c>
      <c r="E112" s="783">
        <f>[1]②B6用集計!D553</f>
        <v>4</v>
      </c>
      <c r="F112" s="732">
        <f>[1]②B6用集計!C578</f>
        <v>7</v>
      </c>
      <c r="G112" s="783">
        <f>[1]②B6用集計!D578</f>
        <v>10</v>
      </c>
      <c r="H112" s="732">
        <f>[1]②B6用集計!C603</f>
        <v>6</v>
      </c>
      <c r="I112" s="783">
        <f>[1]②B6用集計!D603</f>
        <v>6</v>
      </c>
      <c r="J112" s="732">
        <f>[1]②B6用集計!C628</f>
        <v>8</v>
      </c>
      <c r="K112" s="783">
        <f>[1]②B6用集計!D628</f>
        <v>15</v>
      </c>
      <c r="L112" s="732">
        <f>[1]②B6用集計!C654</f>
        <v>7</v>
      </c>
      <c r="M112" s="783">
        <f>[1]②B6用集計!D654</f>
        <v>14</v>
      </c>
      <c r="N112" s="732">
        <f>[1]②B6用集計!C680</f>
        <v>0</v>
      </c>
      <c r="O112" s="733">
        <f>[1]②B6用集計!D680</f>
        <v>2</v>
      </c>
      <c r="Q112" s="725"/>
    </row>
    <row r="113" spans="1:17" ht="12.75" customHeight="1" x14ac:dyDescent="0.15">
      <c r="A113" s="745" t="s">
        <v>132</v>
      </c>
      <c r="B113" s="732">
        <f>[1]②B6用集計!C528</f>
        <v>3</v>
      </c>
      <c r="C113" s="783">
        <f>[1]②B6用集計!D528</f>
        <v>2</v>
      </c>
      <c r="D113" s="732">
        <f>[1]②B6用集計!C554</f>
        <v>0</v>
      </c>
      <c r="E113" s="783">
        <f>[1]②B6用集計!D554</f>
        <v>1</v>
      </c>
      <c r="F113" s="732">
        <f>[1]②B6用集計!C579</f>
        <v>3</v>
      </c>
      <c r="G113" s="783">
        <f>[1]②B6用集計!D579</f>
        <v>6</v>
      </c>
      <c r="H113" s="732">
        <f>[1]②B6用集計!C604</f>
        <v>0</v>
      </c>
      <c r="I113" s="783">
        <f>[1]②B6用集計!D604</f>
        <v>2</v>
      </c>
      <c r="J113" s="732">
        <f>[1]②B6用集計!C629</f>
        <v>2</v>
      </c>
      <c r="K113" s="783">
        <f>[1]②B6用集計!D629</f>
        <v>3</v>
      </c>
      <c r="L113" s="732">
        <f>[1]②B6用集計!C655</f>
        <v>1</v>
      </c>
      <c r="M113" s="783">
        <f>[1]②B6用集計!D655</f>
        <v>2</v>
      </c>
      <c r="N113" s="732">
        <f>[1]②B6用集計!C681</f>
        <v>3</v>
      </c>
      <c r="O113" s="733">
        <f>[1]②B6用集計!D681</f>
        <v>2</v>
      </c>
      <c r="Q113" s="725"/>
    </row>
    <row r="114" spans="1:17" ht="12.75" customHeight="1" x14ac:dyDescent="0.15">
      <c r="A114" s="745" t="s">
        <v>133</v>
      </c>
      <c r="B114" s="732">
        <f>[1]②B6用集計!C529</f>
        <v>0</v>
      </c>
      <c r="C114" s="783">
        <f>[1]②B6用集計!D529</f>
        <v>1</v>
      </c>
      <c r="D114" s="732">
        <f>[1]②B6用集計!C555</f>
        <v>0</v>
      </c>
      <c r="E114" s="783">
        <f>[1]②B6用集計!D555</f>
        <v>1</v>
      </c>
      <c r="F114" s="732">
        <f>[1]②B6用集計!C580</f>
        <v>0</v>
      </c>
      <c r="G114" s="783">
        <f>[1]②B6用集計!D580</f>
        <v>0</v>
      </c>
      <c r="H114" s="732">
        <f>[1]②B6用集計!C605</f>
        <v>0</v>
      </c>
      <c r="I114" s="783">
        <f>[1]②B6用集計!D605</f>
        <v>2</v>
      </c>
      <c r="J114" s="732">
        <f>[1]②B6用集計!C630</f>
        <v>0</v>
      </c>
      <c r="K114" s="783">
        <f>[1]②B6用集計!D630</f>
        <v>8</v>
      </c>
      <c r="L114" s="732">
        <f>[1]②B6用集計!C656</f>
        <v>1</v>
      </c>
      <c r="M114" s="783">
        <f>[1]②B6用集計!D656</f>
        <v>0</v>
      </c>
      <c r="N114" s="732">
        <f>[1]②B6用集計!C682</f>
        <v>0</v>
      </c>
      <c r="O114" s="733">
        <f>[1]②B6用集計!D682</f>
        <v>0</v>
      </c>
      <c r="Q114" s="725"/>
    </row>
    <row r="115" spans="1:17" ht="12.75" customHeight="1" thickBot="1" x14ac:dyDescent="0.2">
      <c r="A115" s="739" t="s">
        <v>209</v>
      </c>
      <c r="B115" s="732">
        <f>[1]②B6用集計!C530</f>
        <v>0</v>
      </c>
      <c r="C115" s="783">
        <f>[1]②B6用集計!D530</f>
        <v>0</v>
      </c>
      <c r="D115" s="732">
        <f>[1]②B6用集計!C556</f>
        <v>0</v>
      </c>
      <c r="E115" s="783">
        <f>[1]②B6用集計!D556</f>
        <v>0</v>
      </c>
      <c r="F115" s="732">
        <f>[1]②B6用集計!C581</f>
        <v>0</v>
      </c>
      <c r="G115" s="783">
        <f>[1]②B6用集計!D581</f>
        <v>0</v>
      </c>
      <c r="H115" s="732">
        <f>[1]②B6用集計!C606</f>
        <v>0</v>
      </c>
      <c r="I115" s="783">
        <f>[1]②B6用集計!D606</f>
        <v>1</v>
      </c>
      <c r="J115" s="732">
        <f>[1]②B6用集計!C631</f>
        <v>0</v>
      </c>
      <c r="K115" s="783">
        <f>[1]②B6用集計!D631</f>
        <v>0</v>
      </c>
      <c r="L115" s="732">
        <f>[1]②B6用集計!C657</f>
        <v>1</v>
      </c>
      <c r="M115" s="783">
        <f>[1]②B6用集計!D657</f>
        <v>0</v>
      </c>
      <c r="N115" s="732">
        <f>[1]②B6用集計!C683</f>
        <v>0</v>
      </c>
      <c r="O115" s="781">
        <f>[1]②B6用集計!D683</f>
        <v>0</v>
      </c>
      <c r="Q115" s="725"/>
    </row>
    <row r="116" spans="1:17" ht="14.25" customHeight="1" x14ac:dyDescent="0.15">
      <c r="A116" s="968"/>
      <c r="B116" s="845"/>
      <c r="C116" s="845"/>
      <c r="D116" s="845"/>
      <c r="E116" s="845"/>
      <c r="F116" s="845"/>
      <c r="G116" s="845"/>
      <c r="H116" s="845"/>
      <c r="I116" s="845"/>
      <c r="J116" s="845"/>
      <c r="K116" s="845"/>
      <c r="L116" s="845"/>
      <c r="M116" s="845"/>
      <c r="N116" s="845"/>
      <c r="O116" s="803"/>
      <c r="Q116" s="725"/>
    </row>
    <row r="117" spans="1:17" ht="20.100000000000001" customHeight="1" thickBot="1" x14ac:dyDescent="0.2">
      <c r="A117" s="967"/>
      <c r="B117" s="781"/>
      <c r="C117" s="781"/>
      <c r="D117" s="781"/>
      <c r="E117" s="781"/>
      <c r="F117" s="781"/>
      <c r="G117" s="781"/>
      <c r="H117" s="781"/>
      <c r="I117" s="781"/>
      <c r="J117" s="781"/>
      <c r="K117" s="781"/>
      <c r="L117" s="781"/>
      <c r="M117" s="781"/>
      <c r="N117" s="781"/>
      <c r="O117" s="834"/>
      <c r="Q117" s="725"/>
    </row>
    <row r="118" spans="1:17" s="732" customFormat="1" ht="20.100000000000001" customHeight="1" x14ac:dyDescent="0.4">
      <c r="A118" s="954" t="s">
        <v>219</v>
      </c>
      <c r="B118" s="953" t="s">
        <v>476</v>
      </c>
      <c r="C118" s="938"/>
      <c r="D118" s="953" t="s">
        <v>475</v>
      </c>
      <c r="E118" s="938"/>
      <c r="F118" s="953" t="s">
        <v>474</v>
      </c>
      <c r="G118" s="975"/>
      <c r="H118" s="980" t="s">
        <v>473</v>
      </c>
      <c r="I118" s="976"/>
      <c r="J118" s="938" t="s">
        <v>472</v>
      </c>
      <c r="K118" s="975"/>
      <c r="L118" s="977" t="s">
        <v>471</v>
      </c>
      <c r="M118" s="976"/>
      <c r="N118" s="938" t="s">
        <v>470</v>
      </c>
      <c r="O118" s="938"/>
      <c r="P118" s="733"/>
    </row>
    <row r="119" spans="1:17" ht="13.5" customHeight="1" x14ac:dyDescent="0.15">
      <c r="A119" s="814" t="s">
        <v>215</v>
      </c>
      <c r="B119" s="821">
        <f>[1]③行政区別!E34</f>
        <v>186</v>
      </c>
      <c r="C119" s="821"/>
      <c r="D119" s="821">
        <f>[1]③行政区別!E35</f>
        <v>189</v>
      </c>
      <c r="E119" s="821"/>
      <c r="F119" s="821">
        <f>[1]③行政区別!E36</f>
        <v>156</v>
      </c>
      <c r="G119" s="876"/>
      <c r="H119" s="867">
        <f>SUM(B90:O90)+SUM(B119:G119)+N61</f>
        <v>1736</v>
      </c>
      <c r="I119" s="866"/>
      <c r="J119" s="821">
        <f>[1]③行政区別!E38</f>
        <v>584</v>
      </c>
      <c r="K119" s="876"/>
      <c r="L119" s="867">
        <f>J119</f>
        <v>584</v>
      </c>
      <c r="M119" s="866"/>
      <c r="N119" s="821">
        <f>[1]③行政区別!E40</f>
        <v>247</v>
      </c>
      <c r="O119" s="768"/>
      <c r="Q119" s="725"/>
    </row>
    <row r="120" spans="1:17" ht="13.5" customHeight="1" x14ac:dyDescent="0.15">
      <c r="A120" s="814" t="s">
        <v>214</v>
      </c>
      <c r="B120" s="821">
        <f>SUM(B124:C144)</f>
        <v>518</v>
      </c>
      <c r="C120" s="821"/>
      <c r="D120" s="821">
        <f>SUM(D124:E144)</f>
        <v>479</v>
      </c>
      <c r="E120" s="821"/>
      <c r="F120" s="821">
        <f>SUM(F124:G144)</f>
        <v>368</v>
      </c>
      <c r="G120" s="876"/>
      <c r="H120" s="867">
        <f>SUM(H124:I144)</f>
        <v>4172</v>
      </c>
      <c r="I120" s="866"/>
      <c r="J120" s="821">
        <f>SUM(J124:K144)</f>
        <v>1412</v>
      </c>
      <c r="K120" s="876"/>
      <c r="L120" s="867">
        <f>SUM(L124:M144)</f>
        <v>1412</v>
      </c>
      <c r="M120" s="866"/>
      <c r="N120" s="821">
        <f>SUM(N124:O144)</f>
        <v>556</v>
      </c>
      <c r="O120" s="768"/>
      <c r="Q120" s="725"/>
    </row>
    <row r="121" spans="1:17" ht="13.5" customHeight="1" x14ac:dyDescent="0.15">
      <c r="A121" s="771"/>
      <c r="B121" s="839" t="s">
        <v>111</v>
      </c>
      <c r="C121" s="836" t="s">
        <v>112</v>
      </c>
      <c r="D121" s="839" t="s">
        <v>111</v>
      </c>
      <c r="E121" s="790" t="s">
        <v>112</v>
      </c>
      <c r="F121" s="839" t="s">
        <v>111</v>
      </c>
      <c r="G121" s="763" t="s">
        <v>112</v>
      </c>
      <c r="H121" s="856" t="s">
        <v>111</v>
      </c>
      <c r="I121" s="815" t="s">
        <v>112</v>
      </c>
      <c r="J121" s="839" t="s">
        <v>111</v>
      </c>
      <c r="K121" s="959" t="s">
        <v>112</v>
      </c>
      <c r="L121" s="856" t="s">
        <v>111</v>
      </c>
      <c r="M121" s="958" t="s">
        <v>112</v>
      </c>
      <c r="N121" s="839" t="s">
        <v>111</v>
      </c>
      <c r="O121" s="838" t="s">
        <v>112</v>
      </c>
      <c r="Q121" s="725"/>
    </row>
    <row r="122" spans="1:17" ht="13.5" customHeight="1" x14ac:dyDescent="0.15">
      <c r="A122" s="850" t="s">
        <v>469</v>
      </c>
      <c r="B122" s="758">
        <f>SUM(B128:B144)</f>
        <v>187</v>
      </c>
      <c r="C122" s="787">
        <f>SUM(C128:C144)</f>
        <v>184</v>
      </c>
      <c r="D122" s="786">
        <f>SUM(D128:D144)</f>
        <v>184</v>
      </c>
      <c r="E122" s="787">
        <f>SUM(E128:E144)</f>
        <v>209</v>
      </c>
      <c r="F122" s="786">
        <f>SUM(F128:F144)</f>
        <v>144</v>
      </c>
      <c r="G122" s="757">
        <f>SUM(G128:G144)</f>
        <v>133</v>
      </c>
      <c r="H122" s="813">
        <f>N64+B93+D93+F93+H93+J93+L93+N93+B122+D122+F122</f>
        <v>1683</v>
      </c>
      <c r="I122" s="812">
        <f>O64+C93+E93+G93+I93+K93+M93+O93+C122+E122+G122</f>
        <v>1717</v>
      </c>
      <c r="J122" s="786">
        <f>SUM(J128:J144)</f>
        <v>566</v>
      </c>
      <c r="K122" s="757">
        <f>SUM(K128:K144)</f>
        <v>593</v>
      </c>
      <c r="L122" s="813">
        <f>J122</f>
        <v>566</v>
      </c>
      <c r="M122" s="812">
        <f>K122</f>
        <v>593</v>
      </c>
      <c r="N122" s="786">
        <f>SUM(N128:N144)</f>
        <v>242</v>
      </c>
      <c r="O122" s="786">
        <f>SUM(O128:O144)</f>
        <v>234</v>
      </c>
      <c r="Q122" s="725"/>
    </row>
    <row r="123" spans="1:17" ht="15" customHeight="1" x14ac:dyDescent="0.15">
      <c r="A123" s="957" t="s">
        <v>212</v>
      </c>
      <c r="B123" s="752">
        <f>SUM(B124:B144)</f>
        <v>253</v>
      </c>
      <c r="C123" s="785">
        <f>SUM(C124:C144)</f>
        <v>265</v>
      </c>
      <c r="D123" s="784">
        <f>SUM(D124:D144)</f>
        <v>229</v>
      </c>
      <c r="E123" s="785">
        <f>SUM(E124:E144)</f>
        <v>250</v>
      </c>
      <c r="F123" s="784">
        <f>SUM(F124:F144)</f>
        <v>183</v>
      </c>
      <c r="G123" s="751">
        <f>SUM(G124:G144)</f>
        <v>185</v>
      </c>
      <c r="H123" s="810">
        <f>N65+B94+D94+F94+H94+J94+L94+N94+B123+D123+F123</f>
        <v>2060</v>
      </c>
      <c r="I123" s="809">
        <f>O65+C94+E94+G94+I94+K94+M94+O94+C123+E123+G123</f>
        <v>2112</v>
      </c>
      <c r="J123" s="784">
        <f>SUM(J124:J144)</f>
        <v>689</v>
      </c>
      <c r="K123" s="751">
        <f>SUM(K124:K144)</f>
        <v>723</v>
      </c>
      <c r="L123" s="810">
        <f>J123</f>
        <v>689</v>
      </c>
      <c r="M123" s="809">
        <f>K123</f>
        <v>723</v>
      </c>
      <c r="N123" s="784">
        <f>SUM(N124:N144)</f>
        <v>291</v>
      </c>
      <c r="O123" s="784">
        <f>SUM(O124:O144)</f>
        <v>265</v>
      </c>
      <c r="Q123" s="725"/>
    </row>
    <row r="124" spans="1:17" ht="12.75" customHeight="1" x14ac:dyDescent="0.15">
      <c r="A124" s="979" t="s">
        <v>211</v>
      </c>
      <c r="B124" s="732">
        <f>[1]②B6用集計!C688</f>
        <v>11</v>
      </c>
      <c r="C124" s="783">
        <f>[1]②B6用集計!D688</f>
        <v>17</v>
      </c>
      <c r="D124" s="732">
        <f>[1]②B6用集計!C713</f>
        <v>10</v>
      </c>
      <c r="E124" s="783">
        <f>[1]②B6用集計!D713</f>
        <v>9</v>
      </c>
      <c r="F124" s="732">
        <f>[1]②B6用集計!C738</f>
        <v>11</v>
      </c>
      <c r="G124" s="743">
        <f>[1]②B6用集計!D738</f>
        <v>10</v>
      </c>
      <c r="H124" s="808">
        <f>N66+B95+D95+F95+H95+J95+L95+N95+B124+D124+F124</f>
        <v>85</v>
      </c>
      <c r="I124" s="807">
        <f>O66+C95+E95+G95+I95+K95+M95+O95+C124+E124+G124</f>
        <v>74</v>
      </c>
      <c r="J124" s="732">
        <f>[1]②B6用集計!C763</f>
        <v>29</v>
      </c>
      <c r="K124" s="743">
        <f>[1]②B6用集計!D763</f>
        <v>23</v>
      </c>
      <c r="L124" s="808">
        <f>J124</f>
        <v>29</v>
      </c>
      <c r="M124" s="807">
        <f>K124</f>
        <v>23</v>
      </c>
      <c r="N124" s="732">
        <f>[1]②B6用集計!C839</f>
        <v>13</v>
      </c>
      <c r="O124" s="733">
        <f>[1]②B6用集計!D839</f>
        <v>11</v>
      </c>
      <c r="Q124" s="725"/>
    </row>
    <row r="125" spans="1:17" ht="12.75" customHeight="1" x14ac:dyDescent="0.15">
      <c r="A125" s="745" t="s">
        <v>210</v>
      </c>
      <c r="B125" s="732">
        <f>[1]②B6用集計!C689</f>
        <v>19</v>
      </c>
      <c r="C125" s="783">
        <f>[1]②B6用集計!D689</f>
        <v>13</v>
      </c>
      <c r="D125" s="732">
        <f>[1]②B6用集計!C714</f>
        <v>12</v>
      </c>
      <c r="E125" s="783">
        <f>[1]②B6用集計!D714</f>
        <v>9</v>
      </c>
      <c r="F125" s="732">
        <f>[1]②B6用集計!C739</f>
        <v>8</v>
      </c>
      <c r="G125" s="743">
        <f>[1]②B6用集計!D739</f>
        <v>20</v>
      </c>
      <c r="H125" s="808">
        <f>N67+B96+D96+F96+H96+J96+L96+N96+B125+D125+F125</f>
        <v>91</v>
      </c>
      <c r="I125" s="807">
        <f>O67+C96+E96+G96+I96+K96+M96+O96+C125+E125+G125</f>
        <v>100</v>
      </c>
      <c r="J125" s="732">
        <f>[1]②B6用集計!C764</f>
        <v>29</v>
      </c>
      <c r="K125" s="743">
        <f>[1]②B6用集計!D764</f>
        <v>35</v>
      </c>
      <c r="L125" s="808">
        <f>J125</f>
        <v>29</v>
      </c>
      <c r="M125" s="807">
        <f>K125</f>
        <v>35</v>
      </c>
      <c r="N125" s="732">
        <f>[1]②B6用集計!C840</f>
        <v>12</v>
      </c>
      <c r="O125" s="733">
        <f>[1]②B6用集計!D840</f>
        <v>8</v>
      </c>
      <c r="Q125" s="725"/>
    </row>
    <row r="126" spans="1:17" ht="12.75" customHeight="1" x14ac:dyDescent="0.15">
      <c r="A126" s="745" t="s">
        <v>115</v>
      </c>
      <c r="B126" s="732">
        <f>[1]②B6用集計!C690</f>
        <v>12</v>
      </c>
      <c r="C126" s="783">
        <f>[1]②B6用集計!D690</f>
        <v>20</v>
      </c>
      <c r="D126" s="732">
        <f>[1]②B6用集計!C715</f>
        <v>8</v>
      </c>
      <c r="E126" s="783">
        <f>[1]②B6用集計!D715</f>
        <v>14</v>
      </c>
      <c r="F126" s="732">
        <f>[1]②B6用集計!C740</f>
        <v>9</v>
      </c>
      <c r="G126" s="743">
        <f>[1]②B6用集計!D740</f>
        <v>14</v>
      </c>
      <c r="H126" s="808">
        <f>N68+B97+D97+F97+H97+J97+L97+N97+B126+D126+F126</f>
        <v>85</v>
      </c>
      <c r="I126" s="807">
        <f>O68+C97+E97+G97+I97+K97+M97+O97+C126+E126+G126</f>
        <v>104</v>
      </c>
      <c r="J126" s="732">
        <f>[1]②B6用集計!C765</f>
        <v>35</v>
      </c>
      <c r="K126" s="743">
        <f>[1]②B6用集計!D765</f>
        <v>39</v>
      </c>
      <c r="L126" s="808">
        <f>J126</f>
        <v>35</v>
      </c>
      <c r="M126" s="807">
        <f>K126</f>
        <v>39</v>
      </c>
      <c r="N126" s="732">
        <f>[1]②B6用集計!C841</f>
        <v>12</v>
      </c>
      <c r="O126" s="733">
        <f>[1]②B6用集計!D841</f>
        <v>7</v>
      </c>
      <c r="Q126" s="725"/>
    </row>
    <row r="127" spans="1:17" ht="12.75" customHeight="1" x14ac:dyDescent="0.15">
      <c r="A127" s="745" t="s">
        <v>116</v>
      </c>
      <c r="B127" s="732">
        <f>[1]②B6用集計!C691</f>
        <v>24</v>
      </c>
      <c r="C127" s="783">
        <f>[1]②B6用集計!D691</f>
        <v>31</v>
      </c>
      <c r="D127" s="732">
        <f>[1]②B6用集計!C716</f>
        <v>15</v>
      </c>
      <c r="E127" s="783">
        <f>[1]②B6用集計!D716</f>
        <v>9</v>
      </c>
      <c r="F127" s="732">
        <f>[1]②B6用集計!C741</f>
        <v>11</v>
      </c>
      <c r="G127" s="743">
        <f>[1]②B6用集計!D741</f>
        <v>8</v>
      </c>
      <c r="H127" s="808">
        <f>N69+B98+D98+F98+H98+J98+L98+N98+B127+D127+F127</f>
        <v>116</v>
      </c>
      <c r="I127" s="807">
        <f>O69+C98+E98+G98+I98+K98+M98+O98+C127+E127+G127</f>
        <v>117</v>
      </c>
      <c r="J127" s="732">
        <f>[1]②B6用集計!C766</f>
        <v>30</v>
      </c>
      <c r="K127" s="743">
        <f>[1]②B6用集計!D766</f>
        <v>33</v>
      </c>
      <c r="L127" s="808">
        <f>J127</f>
        <v>30</v>
      </c>
      <c r="M127" s="807">
        <f>K127</f>
        <v>33</v>
      </c>
      <c r="N127" s="732">
        <f>[1]②B6用集計!C842</f>
        <v>12</v>
      </c>
      <c r="O127" s="733">
        <f>[1]②B6用集計!D842</f>
        <v>5</v>
      </c>
      <c r="Q127" s="725"/>
    </row>
    <row r="128" spans="1:17" ht="12.75" customHeight="1" x14ac:dyDescent="0.15">
      <c r="A128" s="745" t="s">
        <v>117</v>
      </c>
      <c r="B128" s="732">
        <f>[1]②B6用集計!C692</f>
        <v>18</v>
      </c>
      <c r="C128" s="783">
        <f>[1]②B6用集計!D692</f>
        <v>16</v>
      </c>
      <c r="D128" s="732">
        <f>[1]②B6用集計!C717</f>
        <v>8</v>
      </c>
      <c r="E128" s="783">
        <f>[1]②B6用集計!D717</f>
        <v>10</v>
      </c>
      <c r="F128" s="732">
        <f>[1]②B6用集計!C742</f>
        <v>12</v>
      </c>
      <c r="G128" s="743">
        <f>[1]②B6用集計!D742</f>
        <v>7</v>
      </c>
      <c r="H128" s="808">
        <f>N70+B99+D99+F99+H99+J99+L99+N99+B128+D128+F128</f>
        <v>88</v>
      </c>
      <c r="I128" s="807">
        <f>O70+C99+E99+G99+I99+K99+M99+O99+C128+E128+G128</f>
        <v>91</v>
      </c>
      <c r="J128" s="732">
        <f>[1]②B6用集計!C767</f>
        <v>32</v>
      </c>
      <c r="K128" s="743">
        <f>[1]②B6用集計!D767</f>
        <v>20</v>
      </c>
      <c r="L128" s="808">
        <f>J128</f>
        <v>32</v>
      </c>
      <c r="M128" s="807">
        <f>K128</f>
        <v>20</v>
      </c>
      <c r="N128" s="732">
        <f>[1]②B6用集計!C843</f>
        <v>19</v>
      </c>
      <c r="O128" s="733">
        <f>[1]②B6用集計!D843</f>
        <v>9</v>
      </c>
      <c r="Q128" s="725"/>
    </row>
    <row r="129" spans="1:17" ht="12.75" customHeight="1" x14ac:dyDescent="0.15">
      <c r="A129" s="745" t="s">
        <v>118</v>
      </c>
      <c r="B129" s="732">
        <f>[1]②B6用集計!C693</f>
        <v>8</v>
      </c>
      <c r="C129" s="783">
        <f>[1]②B6用集計!D693</f>
        <v>10</v>
      </c>
      <c r="D129" s="732">
        <f>[1]②B6用集計!C718</f>
        <v>6</v>
      </c>
      <c r="E129" s="783">
        <f>[1]②B6用集計!D718</f>
        <v>9</v>
      </c>
      <c r="F129" s="732">
        <f>[1]②B6用集計!C743</f>
        <v>12</v>
      </c>
      <c r="G129" s="743">
        <f>[1]②B6用集計!D743</f>
        <v>10</v>
      </c>
      <c r="H129" s="808">
        <f>N71+B100+D100+F100+H100+J100+L100+N100+B129+D129+F129</f>
        <v>83</v>
      </c>
      <c r="I129" s="807">
        <f>O71+C100+E100+G100+I100+K100+M100+O100+C129+E129+G129</f>
        <v>89</v>
      </c>
      <c r="J129" s="732">
        <f>[1]②B6用集計!C768</f>
        <v>27</v>
      </c>
      <c r="K129" s="743">
        <f>[1]②B6用集計!D768</f>
        <v>25</v>
      </c>
      <c r="L129" s="808">
        <f>J129</f>
        <v>27</v>
      </c>
      <c r="M129" s="807">
        <f>K129</f>
        <v>25</v>
      </c>
      <c r="N129" s="732">
        <f>[1]②B6用集計!C844</f>
        <v>16</v>
      </c>
      <c r="O129" s="733">
        <f>[1]②B6用集計!D844</f>
        <v>15</v>
      </c>
      <c r="Q129" s="725"/>
    </row>
    <row r="130" spans="1:17" ht="12.75" customHeight="1" x14ac:dyDescent="0.15">
      <c r="A130" s="745" t="s">
        <v>119</v>
      </c>
      <c r="B130" s="732">
        <f>[1]②B6用集計!C694</f>
        <v>9</v>
      </c>
      <c r="C130" s="783">
        <f>[1]②B6用集計!D694</f>
        <v>11</v>
      </c>
      <c r="D130" s="732">
        <f>[1]②B6用集計!C719</f>
        <v>12</v>
      </c>
      <c r="E130" s="783">
        <f>[1]②B6用集計!D719</f>
        <v>10</v>
      </c>
      <c r="F130" s="732">
        <f>[1]②B6用集計!C744</f>
        <v>12</v>
      </c>
      <c r="G130" s="743">
        <f>[1]②B6用集計!D744</f>
        <v>11</v>
      </c>
      <c r="H130" s="808">
        <f>N72+B101+D101+F101+H101+J101+L101+N101+B130+D130+F130</f>
        <v>110</v>
      </c>
      <c r="I130" s="807">
        <f>O72+C101+E101+G101+I101+K101+M101+O101+C130+E130+G130</f>
        <v>105</v>
      </c>
      <c r="J130" s="732">
        <f>[1]②B6用集計!C769</f>
        <v>28</v>
      </c>
      <c r="K130" s="743">
        <f>[1]②B6用集計!D769</f>
        <v>34</v>
      </c>
      <c r="L130" s="808">
        <f>J130</f>
        <v>28</v>
      </c>
      <c r="M130" s="807">
        <f>K130</f>
        <v>34</v>
      </c>
      <c r="N130" s="732">
        <f>[1]②B6用集計!C845</f>
        <v>28</v>
      </c>
      <c r="O130" s="733">
        <f>[1]②B6用集計!D845</f>
        <v>13</v>
      </c>
      <c r="Q130" s="725"/>
    </row>
    <row r="131" spans="1:17" ht="12.75" customHeight="1" x14ac:dyDescent="0.15">
      <c r="A131" s="745" t="s">
        <v>121</v>
      </c>
      <c r="B131" s="732">
        <f>[1]②B6用集計!C695</f>
        <v>16</v>
      </c>
      <c r="C131" s="783">
        <f>[1]②B6用集計!D695</f>
        <v>17</v>
      </c>
      <c r="D131" s="732">
        <f>[1]②B6用集計!C720</f>
        <v>14</v>
      </c>
      <c r="E131" s="783">
        <f>[1]②B6用集計!D720</f>
        <v>21</v>
      </c>
      <c r="F131" s="732">
        <f>[1]②B6用集計!C745</f>
        <v>12</v>
      </c>
      <c r="G131" s="743">
        <f>[1]②B6用集計!D745</f>
        <v>14</v>
      </c>
      <c r="H131" s="808">
        <f>N73+B102+D102+F102+H102+J102+L102+N102+B131+D131+F131</f>
        <v>138</v>
      </c>
      <c r="I131" s="807">
        <f>O73+C102+E102+G102+I102+K102+M102+O102+C131+E131+G131</f>
        <v>119</v>
      </c>
      <c r="J131" s="732">
        <f>[1]②B6用集計!C770</f>
        <v>48</v>
      </c>
      <c r="K131" s="743">
        <f>[1]②B6用集計!D770</f>
        <v>49</v>
      </c>
      <c r="L131" s="808">
        <f>J131</f>
        <v>48</v>
      </c>
      <c r="M131" s="807">
        <f>K131</f>
        <v>49</v>
      </c>
      <c r="N131" s="732">
        <f>[1]②B6用集計!C846</f>
        <v>10</v>
      </c>
      <c r="O131" s="733">
        <f>[1]②B6用集計!D846</f>
        <v>17</v>
      </c>
      <c r="Q131" s="725"/>
    </row>
    <row r="132" spans="1:17" ht="12.75" customHeight="1" x14ac:dyDescent="0.15">
      <c r="A132" s="745" t="s">
        <v>122</v>
      </c>
      <c r="B132" s="732">
        <f>[1]②B6用集計!C696</f>
        <v>25</v>
      </c>
      <c r="C132" s="783">
        <f>[1]②B6用集計!D696</f>
        <v>21</v>
      </c>
      <c r="D132" s="732">
        <f>[1]②B6用集計!C721</f>
        <v>22</v>
      </c>
      <c r="E132" s="783">
        <f>[1]②B6用集計!D721</f>
        <v>16</v>
      </c>
      <c r="F132" s="732">
        <f>[1]②B6用集計!C746</f>
        <v>24</v>
      </c>
      <c r="G132" s="743">
        <f>[1]②B6用集計!D746</f>
        <v>13</v>
      </c>
      <c r="H132" s="808">
        <f>N74+B103+D103+F103+H103+J103+L103+N103+B132+D132+F132</f>
        <v>163</v>
      </c>
      <c r="I132" s="807">
        <f>O74+C103+E103+G103+I103+K103+M103+O103+C132+E132+G132</f>
        <v>140</v>
      </c>
      <c r="J132" s="732">
        <f>[1]②B6用集計!C771</f>
        <v>59</v>
      </c>
      <c r="K132" s="743">
        <f>[1]②B6用集計!D771</f>
        <v>57</v>
      </c>
      <c r="L132" s="808">
        <f>J132</f>
        <v>59</v>
      </c>
      <c r="M132" s="807">
        <f>K132</f>
        <v>57</v>
      </c>
      <c r="N132" s="732">
        <f>[1]②B6用集計!C847</f>
        <v>22</v>
      </c>
      <c r="O132" s="733">
        <f>[1]②B6用集計!D847</f>
        <v>18</v>
      </c>
      <c r="Q132" s="725"/>
    </row>
    <row r="133" spans="1:17" ht="12.75" customHeight="1" x14ac:dyDescent="0.15">
      <c r="A133" s="745" t="s">
        <v>123</v>
      </c>
      <c r="B133" s="732">
        <f>[1]②B6用集計!C697</f>
        <v>27</v>
      </c>
      <c r="C133" s="783">
        <f>[1]②B6用集計!D697</f>
        <v>36</v>
      </c>
      <c r="D133" s="732">
        <f>[1]②B6用集計!C722</f>
        <v>23</v>
      </c>
      <c r="E133" s="783">
        <f>[1]②B6用集計!D722</f>
        <v>24</v>
      </c>
      <c r="F133" s="732">
        <f>[1]②B6用集計!C747</f>
        <v>18</v>
      </c>
      <c r="G133" s="743">
        <f>[1]②B6用集計!D747</f>
        <v>14</v>
      </c>
      <c r="H133" s="808">
        <f>N75+B104+D104+F104+H104+J104+L104+N104+B133+D133+F133</f>
        <v>166</v>
      </c>
      <c r="I133" s="807">
        <f>O75+C104+E104+G104+I104+K104+M104+O104+C133+E133+G133</f>
        <v>171</v>
      </c>
      <c r="J133" s="732">
        <f>[1]②B6用集計!C772</f>
        <v>60</v>
      </c>
      <c r="K133" s="743">
        <f>[1]②B6用集計!D772</f>
        <v>59</v>
      </c>
      <c r="L133" s="808">
        <f>J133</f>
        <v>60</v>
      </c>
      <c r="M133" s="807">
        <f>K133</f>
        <v>59</v>
      </c>
      <c r="N133" s="732">
        <f>[1]②B6用集計!C848</f>
        <v>14</v>
      </c>
      <c r="O133" s="733">
        <f>[1]②B6用集計!D848</f>
        <v>17</v>
      </c>
      <c r="Q133" s="725"/>
    </row>
    <row r="134" spans="1:17" ht="12.75" customHeight="1" x14ac:dyDescent="0.15">
      <c r="A134" s="745" t="s">
        <v>124</v>
      </c>
      <c r="B134" s="732">
        <f>[1]②B6用集計!C698</f>
        <v>26</v>
      </c>
      <c r="C134" s="783">
        <f>[1]②B6用集計!D698</f>
        <v>20</v>
      </c>
      <c r="D134" s="732">
        <f>[1]②B6用集計!C723</f>
        <v>17</v>
      </c>
      <c r="E134" s="783">
        <f>[1]②B6用集計!D723</f>
        <v>24</v>
      </c>
      <c r="F134" s="732">
        <f>[1]②B6用集計!C748</f>
        <v>5</v>
      </c>
      <c r="G134" s="743">
        <f>[1]②B6用集計!D748</f>
        <v>5</v>
      </c>
      <c r="H134" s="808">
        <f>N76+B105+D105+F105+H105+J105+L105+N105+B134+D134+F134</f>
        <v>151</v>
      </c>
      <c r="I134" s="807">
        <f>O76+C105+E105+G105+I105+K105+M105+O105+C134+E134+G134</f>
        <v>144</v>
      </c>
      <c r="J134" s="732">
        <f>[1]②B6用集計!C773</f>
        <v>57</v>
      </c>
      <c r="K134" s="743">
        <f>[1]②B6用集計!D773</f>
        <v>46</v>
      </c>
      <c r="L134" s="808">
        <f>J134</f>
        <v>57</v>
      </c>
      <c r="M134" s="807">
        <f>K134</f>
        <v>46</v>
      </c>
      <c r="N134" s="732">
        <f>[1]②B6用集計!C849</f>
        <v>21</v>
      </c>
      <c r="O134" s="733">
        <f>[1]②B6用集計!D849</f>
        <v>14</v>
      </c>
      <c r="Q134" s="725"/>
    </row>
    <row r="135" spans="1:17" ht="12.75" customHeight="1" x14ac:dyDescent="0.15">
      <c r="A135" s="745" t="s">
        <v>125</v>
      </c>
      <c r="B135" s="732">
        <f>[1]②B6用集計!C699</f>
        <v>13</v>
      </c>
      <c r="C135" s="783">
        <f>[1]②B6用集計!D699</f>
        <v>17</v>
      </c>
      <c r="D135" s="732">
        <f>[1]②B6用集計!C724</f>
        <v>17</v>
      </c>
      <c r="E135" s="783">
        <f>[1]②B6用集計!D724</f>
        <v>17</v>
      </c>
      <c r="F135" s="732">
        <f>[1]②B6用集計!C749</f>
        <v>7</v>
      </c>
      <c r="G135" s="743">
        <f>[1]②B6用集計!D749</f>
        <v>9</v>
      </c>
      <c r="H135" s="808">
        <f>N77+B106+D106+F106+H106+J106+L106+N106+B135+D135+F135</f>
        <v>126</v>
      </c>
      <c r="I135" s="807">
        <f>O77+C106+E106+G106+I106+K106+M106+O106+C135+E135+G135</f>
        <v>113</v>
      </c>
      <c r="J135" s="732">
        <f>[1]②B6用集計!C774</f>
        <v>50</v>
      </c>
      <c r="K135" s="743">
        <f>[1]②B6用集計!D774</f>
        <v>40</v>
      </c>
      <c r="L135" s="808">
        <f>J135</f>
        <v>50</v>
      </c>
      <c r="M135" s="807">
        <f>K135</f>
        <v>40</v>
      </c>
      <c r="N135" s="732">
        <f>[1]②B6用集計!C850</f>
        <v>11</v>
      </c>
      <c r="O135" s="733">
        <f>[1]②B6用集計!D850</f>
        <v>18</v>
      </c>
      <c r="Q135" s="725"/>
    </row>
    <row r="136" spans="1:17" ht="12.75" customHeight="1" x14ac:dyDescent="0.15">
      <c r="A136" s="745" t="s">
        <v>126</v>
      </c>
      <c r="B136" s="732">
        <f>[1]②B6用集計!C700</f>
        <v>20</v>
      </c>
      <c r="C136" s="783">
        <f>[1]②B6用集計!D700</f>
        <v>5</v>
      </c>
      <c r="D136" s="732">
        <f>[1]②B6用集計!C725</f>
        <v>13</v>
      </c>
      <c r="E136" s="783">
        <f>[1]②B6用集計!D725</f>
        <v>8</v>
      </c>
      <c r="F136" s="732">
        <f>[1]②B6用集計!C750</f>
        <v>9</v>
      </c>
      <c r="G136" s="743">
        <f>[1]②B6用集計!D750</f>
        <v>9</v>
      </c>
      <c r="H136" s="808">
        <f>N78+B107+D107+F107+H107+J107+L107+N107+B136+D136+F136</f>
        <v>140</v>
      </c>
      <c r="I136" s="807">
        <f>O78+C107+E107+G107+I107+K107+M107+O107+C136+E136+G136</f>
        <v>113</v>
      </c>
      <c r="J136" s="732">
        <f>[1]②B6用集計!C775</f>
        <v>39</v>
      </c>
      <c r="K136" s="743">
        <f>[1]②B6用集計!D775</f>
        <v>47</v>
      </c>
      <c r="L136" s="808">
        <f>J136</f>
        <v>39</v>
      </c>
      <c r="M136" s="807">
        <f>K136</f>
        <v>47</v>
      </c>
      <c r="N136" s="732">
        <f>[1]②B6用集計!C851</f>
        <v>21</v>
      </c>
      <c r="O136" s="733">
        <f>[1]②B6用集計!D851</f>
        <v>17</v>
      </c>
      <c r="Q136" s="725"/>
    </row>
    <row r="137" spans="1:17" ht="12.75" customHeight="1" x14ac:dyDescent="0.15">
      <c r="A137" s="745" t="s">
        <v>127</v>
      </c>
      <c r="B137" s="732">
        <f>[1]②B6用集計!C701</f>
        <v>6</v>
      </c>
      <c r="C137" s="783">
        <f>[1]②B6用集計!D701</f>
        <v>11</v>
      </c>
      <c r="D137" s="732">
        <f>[1]②B6用集計!C726</f>
        <v>13</v>
      </c>
      <c r="E137" s="783">
        <f>[1]②B6用集計!D726</f>
        <v>14</v>
      </c>
      <c r="F137" s="732">
        <f>[1]②B6用集計!C751</f>
        <v>11</v>
      </c>
      <c r="G137" s="743">
        <f>[1]②B6用集計!D751</f>
        <v>12</v>
      </c>
      <c r="H137" s="808">
        <f>N79+B108+D108+F108+H108+J108+L108+N108+B137+D137+F137</f>
        <v>128</v>
      </c>
      <c r="I137" s="807">
        <f>O79+C108+E108+G108+I108+K108+M108+O108+C137+E137+G137</f>
        <v>148</v>
      </c>
      <c r="J137" s="732">
        <f>[1]②B6用集計!C776</f>
        <v>63</v>
      </c>
      <c r="K137" s="743">
        <f>[1]②B6用集計!D776</f>
        <v>45</v>
      </c>
      <c r="L137" s="808">
        <f>J137</f>
        <v>63</v>
      </c>
      <c r="M137" s="807">
        <f>K137</f>
        <v>45</v>
      </c>
      <c r="N137" s="732">
        <f>[1]②B6用集計!C852</f>
        <v>22</v>
      </c>
      <c r="O137" s="733">
        <f>[1]②B6用集計!D852</f>
        <v>25</v>
      </c>
      <c r="Q137" s="725"/>
    </row>
    <row r="138" spans="1:17" ht="12.75" customHeight="1" x14ac:dyDescent="0.15">
      <c r="A138" s="745" t="s">
        <v>128</v>
      </c>
      <c r="B138" s="732">
        <f>[1]②B6用集計!C702</f>
        <v>4</v>
      </c>
      <c r="C138" s="783">
        <f>[1]②B6用集計!D702</f>
        <v>6</v>
      </c>
      <c r="D138" s="732">
        <f>[1]②B6用集計!C727</f>
        <v>9</v>
      </c>
      <c r="E138" s="783">
        <f>[1]②B6用集計!D727</f>
        <v>11</v>
      </c>
      <c r="F138" s="732">
        <f>[1]②B6用集計!C752</f>
        <v>13</v>
      </c>
      <c r="G138" s="743">
        <f>[1]②B6用集計!D752</f>
        <v>14</v>
      </c>
      <c r="H138" s="808">
        <f>N80+B109+D109+F109+H109+J109+L109+N109+B138+D138+F138</f>
        <v>121</v>
      </c>
      <c r="I138" s="807">
        <f>O80+C109+E109+G109+I109+K109+M109+O109+C138+E138+G138</f>
        <v>133</v>
      </c>
      <c r="J138" s="732">
        <f>[1]②B6用集計!C777</f>
        <v>32</v>
      </c>
      <c r="K138" s="743">
        <f>[1]②B6用集計!D777</f>
        <v>44</v>
      </c>
      <c r="L138" s="808">
        <f>J138</f>
        <v>32</v>
      </c>
      <c r="M138" s="807">
        <f>K138</f>
        <v>44</v>
      </c>
      <c r="N138" s="732">
        <f>[1]②B6用集計!C853</f>
        <v>20</v>
      </c>
      <c r="O138" s="733">
        <f>[1]②B6用集計!D853</f>
        <v>13</v>
      </c>
      <c r="Q138" s="725"/>
    </row>
    <row r="139" spans="1:17" ht="12.75" customHeight="1" x14ac:dyDescent="0.15">
      <c r="A139" s="745" t="s">
        <v>129</v>
      </c>
      <c r="B139" s="732">
        <f>[1]②B6用集計!C703</f>
        <v>5</v>
      </c>
      <c r="C139" s="783">
        <f>[1]②B6用集計!D703</f>
        <v>6</v>
      </c>
      <c r="D139" s="732">
        <f>[1]②B6用集計!C728</f>
        <v>12</v>
      </c>
      <c r="E139" s="783">
        <f>[1]②B6用集計!D728</f>
        <v>22</v>
      </c>
      <c r="F139" s="732">
        <f>[1]②B6用集計!C753</f>
        <v>7</v>
      </c>
      <c r="G139" s="743">
        <f>[1]②B6用集計!D753</f>
        <v>5</v>
      </c>
      <c r="H139" s="808">
        <f>N81+B110+D110+F110+H110+J110+L110+N110+B139+D139+F139</f>
        <v>114</v>
      </c>
      <c r="I139" s="807">
        <f>O81+C110+E110+G110+I110+K110+M110+O110+C139+E139+G139</f>
        <v>117</v>
      </c>
      <c r="J139" s="732">
        <f>[1]②B6用集計!C778</f>
        <v>28</v>
      </c>
      <c r="K139" s="743">
        <f>[1]②B6用集計!D778</f>
        <v>27</v>
      </c>
      <c r="L139" s="808">
        <f>J139</f>
        <v>28</v>
      </c>
      <c r="M139" s="807">
        <f>K139</f>
        <v>27</v>
      </c>
      <c r="N139" s="732">
        <f>[1]②B6用集計!C854</f>
        <v>13</v>
      </c>
      <c r="O139" s="733">
        <f>[1]②B6用集計!D854</f>
        <v>22</v>
      </c>
      <c r="Q139" s="725"/>
    </row>
    <row r="140" spans="1:17" ht="12.75" customHeight="1" x14ac:dyDescent="0.15">
      <c r="A140" s="745" t="s">
        <v>130</v>
      </c>
      <c r="B140" s="732">
        <f>[1]②B6用集計!C704</f>
        <v>7</v>
      </c>
      <c r="C140" s="783">
        <f>[1]②B6用集計!D704</f>
        <v>6</v>
      </c>
      <c r="D140" s="732">
        <f>[1]②B6用集計!C729</f>
        <v>10</v>
      </c>
      <c r="E140" s="783">
        <f>[1]②B6用集計!D729</f>
        <v>10</v>
      </c>
      <c r="F140" s="732">
        <f>[1]②B6用集計!C754</f>
        <v>1</v>
      </c>
      <c r="G140" s="743">
        <f>[1]②B6用集計!D754</f>
        <v>5</v>
      </c>
      <c r="H140" s="808">
        <f>N82+B111+D111+F111+H111+J111+L111+N111+B140+D140+F140</f>
        <v>87</v>
      </c>
      <c r="I140" s="807">
        <f>O82+C111+E111+G111+I111+K111+M111+O111+C140+E140+G140</f>
        <v>118</v>
      </c>
      <c r="J140" s="732">
        <f>[1]②B6用集計!C779</f>
        <v>22</v>
      </c>
      <c r="K140" s="743">
        <f>[1]②B6用集計!D779</f>
        <v>48</v>
      </c>
      <c r="L140" s="808">
        <f>J140</f>
        <v>22</v>
      </c>
      <c r="M140" s="807">
        <f>K140</f>
        <v>48</v>
      </c>
      <c r="N140" s="732">
        <f>[1]②B6用集計!C855</f>
        <v>15</v>
      </c>
      <c r="O140" s="733">
        <f>[1]②B6用集計!D855</f>
        <v>14</v>
      </c>
      <c r="Q140" s="725"/>
    </row>
    <row r="141" spans="1:17" ht="12.75" customHeight="1" x14ac:dyDescent="0.15">
      <c r="A141" s="745" t="s">
        <v>131</v>
      </c>
      <c r="B141" s="732">
        <f>[1]②B6用集計!C705</f>
        <v>1</v>
      </c>
      <c r="C141" s="783">
        <f>[1]②B6用集計!D705</f>
        <v>1</v>
      </c>
      <c r="D141" s="732">
        <f>[1]②B6用集計!C730</f>
        <v>8</v>
      </c>
      <c r="E141" s="783">
        <f>[1]②B6用集計!D730</f>
        <v>8</v>
      </c>
      <c r="F141" s="732">
        <f>[1]②B6用集計!C755</f>
        <v>1</v>
      </c>
      <c r="G141" s="743">
        <f>[1]②B6用集計!D755</f>
        <v>2</v>
      </c>
      <c r="H141" s="808">
        <f>N83+B112+D112+F112+H112+J112+L112+N112+B141+D141+F141</f>
        <v>50</v>
      </c>
      <c r="I141" s="807">
        <f>O83+C112+E112+G112+I112+K112+M112+O112+C141+E141+G141</f>
        <v>72</v>
      </c>
      <c r="J141" s="732">
        <f>[1]②B6用集計!C780</f>
        <v>15</v>
      </c>
      <c r="K141" s="743">
        <f>[1]②B6用集計!D780</f>
        <v>25</v>
      </c>
      <c r="L141" s="808">
        <f>J141</f>
        <v>15</v>
      </c>
      <c r="M141" s="807">
        <f>K141</f>
        <v>25</v>
      </c>
      <c r="N141" s="732">
        <f>[1]②B6用集計!C856</f>
        <v>5</v>
      </c>
      <c r="O141" s="733">
        <f>[1]②B6用集計!D856</f>
        <v>10</v>
      </c>
      <c r="Q141" s="725"/>
    </row>
    <row r="142" spans="1:17" ht="12.75" customHeight="1" x14ac:dyDescent="0.15">
      <c r="A142" s="745" t="s">
        <v>132</v>
      </c>
      <c r="B142" s="732">
        <f>[1]②B6用集計!C706</f>
        <v>2</v>
      </c>
      <c r="C142" s="783">
        <f>[1]②B6用集計!D706</f>
        <v>0</v>
      </c>
      <c r="D142" s="732">
        <f>[1]②B6用集計!C731</f>
        <v>0</v>
      </c>
      <c r="E142" s="783">
        <f>[1]②B6用集計!D731</f>
        <v>4</v>
      </c>
      <c r="F142" s="732">
        <f>[1]②B6用集計!C756</f>
        <v>0</v>
      </c>
      <c r="G142" s="743">
        <f>[1]②B6用集計!D756</f>
        <v>2</v>
      </c>
      <c r="H142" s="808">
        <f>N84+B113+D113+F113+H113+J113+L113+N113+B142+D142+F142</f>
        <v>16</v>
      </c>
      <c r="I142" s="807">
        <f>O84+C113+E113+G113+I113+K113+M113+O113+C142+E142+G142</f>
        <v>25</v>
      </c>
      <c r="J142" s="732">
        <f>[1]②B6用集計!C781</f>
        <v>5</v>
      </c>
      <c r="K142" s="743">
        <f>[1]②B6用集計!D781</f>
        <v>21</v>
      </c>
      <c r="L142" s="808">
        <f>J142</f>
        <v>5</v>
      </c>
      <c r="M142" s="807">
        <f>K142</f>
        <v>21</v>
      </c>
      <c r="N142" s="732">
        <f>[1]②B6用集計!C857</f>
        <v>4</v>
      </c>
      <c r="O142" s="733">
        <f>[1]②B6用集計!D857</f>
        <v>8</v>
      </c>
      <c r="Q142" s="725"/>
    </row>
    <row r="143" spans="1:17" ht="12.75" customHeight="1" x14ac:dyDescent="0.15">
      <c r="A143" s="745" t="s">
        <v>133</v>
      </c>
      <c r="B143" s="732">
        <f>[1]②B6用集計!C707</f>
        <v>0</v>
      </c>
      <c r="C143" s="783">
        <f>[1]②B6用集計!D707</f>
        <v>1</v>
      </c>
      <c r="D143" s="732">
        <f>[1]②B6用集計!C732</f>
        <v>0</v>
      </c>
      <c r="E143" s="783">
        <f>[1]②B6用集計!D732</f>
        <v>1</v>
      </c>
      <c r="F143" s="732">
        <f>[1]②B6用集計!C757</f>
        <v>0</v>
      </c>
      <c r="G143" s="743">
        <f>[1]②B6用集計!D757</f>
        <v>1</v>
      </c>
      <c r="H143" s="808">
        <f>N85+B114+D114+F114+H114+J114+L114+N114+B143+D143+F143</f>
        <v>1</v>
      </c>
      <c r="I143" s="807">
        <f>O85+C114+E114+G114+I114+K114+M114+O114+C143+E143+G143</f>
        <v>18</v>
      </c>
      <c r="J143" s="732">
        <f>[1]②B6用集計!C782</f>
        <v>1</v>
      </c>
      <c r="K143" s="743">
        <f>[1]②B6用集計!D782</f>
        <v>5</v>
      </c>
      <c r="L143" s="808">
        <f>J143</f>
        <v>1</v>
      </c>
      <c r="M143" s="807">
        <f>K143</f>
        <v>5</v>
      </c>
      <c r="N143" s="732">
        <f>[1]②B6用集計!C858</f>
        <v>1</v>
      </c>
      <c r="O143" s="733">
        <f>[1]②B6用集計!D858</f>
        <v>4</v>
      </c>
      <c r="Q143" s="725"/>
    </row>
    <row r="144" spans="1:17" ht="12.75" customHeight="1" thickBot="1" x14ac:dyDescent="0.2">
      <c r="A144" s="739" t="s">
        <v>209</v>
      </c>
      <c r="B144" s="738">
        <f>[1]②B6用集計!C708</f>
        <v>0</v>
      </c>
      <c r="C144" s="782">
        <f>[1]②B6用集計!D708</f>
        <v>0</v>
      </c>
      <c r="D144" s="781">
        <f>[1]②B6用集計!C733</f>
        <v>0</v>
      </c>
      <c r="E144" s="782">
        <f>[1]②B6用集計!D733</f>
        <v>0</v>
      </c>
      <c r="F144" s="781">
        <f>[1]②B6用集計!C758</f>
        <v>0</v>
      </c>
      <c r="G144" s="737">
        <f>[1]②B6用集計!D758</f>
        <v>0</v>
      </c>
      <c r="H144" s="806">
        <f>N86+B115+D115+F115+H115+J115+L115+N115+B144+D144+F144</f>
        <v>1</v>
      </c>
      <c r="I144" s="805">
        <f>O86+C115+E115+G115+I115+K115+M115+O115+C144+E144+G144</f>
        <v>1</v>
      </c>
      <c r="J144" s="781">
        <f>[1]②B6用集計!C783</f>
        <v>0</v>
      </c>
      <c r="K144" s="737">
        <f>[1]②B6用集計!D783</f>
        <v>1</v>
      </c>
      <c r="L144" s="806">
        <f>J144</f>
        <v>0</v>
      </c>
      <c r="M144" s="805">
        <f>K144</f>
        <v>1</v>
      </c>
      <c r="N144" s="781">
        <f>[1]②B6用集計!C859</f>
        <v>0</v>
      </c>
      <c r="O144" s="781">
        <f>[1]②B6用集計!D859</f>
        <v>0</v>
      </c>
      <c r="Q144" s="725"/>
    </row>
    <row r="145" spans="1:28" ht="9.9499999999999993" customHeight="1" x14ac:dyDescent="0.15">
      <c r="A145" s="780"/>
      <c r="B145" s="732"/>
      <c r="C145" s="732"/>
      <c r="D145" s="733"/>
      <c r="E145" s="733"/>
      <c r="F145" s="732"/>
      <c r="G145" s="732"/>
      <c r="H145" s="733"/>
      <c r="I145" s="733"/>
      <c r="J145" s="733"/>
      <c r="K145" s="733"/>
      <c r="L145" s="733"/>
      <c r="M145" s="733"/>
      <c r="N145" s="733"/>
      <c r="O145" s="733"/>
    </row>
    <row r="146" spans="1:28" ht="9.9499999999999993" customHeight="1" thickBot="1" x14ac:dyDescent="0.2">
      <c r="A146" s="804"/>
      <c r="B146" s="781"/>
      <c r="C146" s="781"/>
      <c r="D146" s="781"/>
      <c r="E146" s="781"/>
      <c r="F146" s="781"/>
      <c r="G146" s="781"/>
      <c r="H146" s="781"/>
      <c r="I146" s="781"/>
      <c r="J146" s="781"/>
      <c r="K146" s="781"/>
      <c r="L146" s="781"/>
      <c r="M146" s="860"/>
      <c r="N146" s="781"/>
      <c r="O146" s="781"/>
    </row>
    <row r="147" spans="1:28" s="732" customFormat="1" ht="20.100000000000001" customHeight="1" x14ac:dyDescent="0.15">
      <c r="A147" s="801" t="s">
        <v>219</v>
      </c>
      <c r="B147" s="978" t="s">
        <v>468</v>
      </c>
      <c r="C147" s="966"/>
      <c r="D147" s="953" t="s">
        <v>467</v>
      </c>
      <c r="E147" s="938"/>
      <c r="F147" s="953" t="s">
        <v>466</v>
      </c>
      <c r="G147" s="938"/>
      <c r="H147" s="953" t="s">
        <v>465</v>
      </c>
      <c r="I147" s="938"/>
      <c r="J147" s="953" t="s">
        <v>464</v>
      </c>
      <c r="K147" s="938"/>
      <c r="L147" s="953" t="s">
        <v>463</v>
      </c>
      <c r="M147" s="938"/>
      <c r="N147" s="953" t="s">
        <v>462</v>
      </c>
      <c r="O147" s="938"/>
      <c r="P147" s="733"/>
      <c r="R147" s="725"/>
      <c r="S147" s="725"/>
      <c r="T147" s="725"/>
      <c r="U147" s="725"/>
      <c r="V147" s="725"/>
      <c r="W147" s="725"/>
      <c r="X147" s="725"/>
      <c r="Y147" s="725"/>
      <c r="Z147" s="725"/>
      <c r="AA147" s="725"/>
      <c r="AB147" s="725"/>
    </row>
    <row r="148" spans="1:28" ht="13.5" customHeight="1" x14ac:dyDescent="0.15">
      <c r="A148" s="814" t="s">
        <v>215</v>
      </c>
      <c r="B148" s="821">
        <f>[1]③行政区別!E41</f>
        <v>494</v>
      </c>
      <c r="C148" s="821"/>
      <c r="D148" s="768">
        <f>[1]③行政区別!E42</f>
        <v>224</v>
      </c>
      <c r="E148" s="792"/>
      <c r="F148" s="821">
        <f>[1]③行政区別!E43</f>
        <v>420</v>
      </c>
      <c r="G148" s="821"/>
      <c r="H148" s="821">
        <f>[1]③行政区別!E44</f>
        <v>335</v>
      </c>
      <c r="I148" s="821"/>
      <c r="J148" s="821">
        <f>[1]③行政区別!E45</f>
        <v>142</v>
      </c>
      <c r="K148" s="821"/>
      <c r="L148" s="821">
        <f>[1]③行政区別!E46</f>
        <v>975</v>
      </c>
      <c r="M148" s="821"/>
      <c r="N148" s="821">
        <f>[1]③行政区別!E47</f>
        <v>266</v>
      </c>
      <c r="O148" s="768"/>
      <c r="Q148" s="725"/>
    </row>
    <row r="149" spans="1:28" ht="13.5" customHeight="1" x14ac:dyDescent="0.15">
      <c r="A149" s="814" t="s">
        <v>214</v>
      </c>
      <c r="B149" s="821">
        <f>SUM(B153:C173)</f>
        <v>1385</v>
      </c>
      <c r="C149" s="821"/>
      <c r="D149" s="821">
        <f>SUM(D153:E173)</f>
        <v>450</v>
      </c>
      <c r="E149" s="821"/>
      <c r="F149" s="821">
        <f>SUM(F153:G173)</f>
        <v>1026</v>
      </c>
      <c r="G149" s="821"/>
      <c r="H149" s="821">
        <f>SUM(H153:I173)</f>
        <v>647</v>
      </c>
      <c r="I149" s="821"/>
      <c r="J149" s="821">
        <f>SUM(J153:K173)</f>
        <v>269</v>
      </c>
      <c r="K149" s="821"/>
      <c r="L149" s="821">
        <f>SUM(L153:M173)</f>
        <v>2051</v>
      </c>
      <c r="M149" s="821"/>
      <c r="N149" s="821">
        <f>SUM(N153:O173)</f>
        <v>667</v>
      </c>
      <c r="O149" s="768"/>
      <c r="Q149" s="725"/>
    </row>
    <row r="150" spans="1:28" ht="13.5" customHeight="1" x14ac:dyDescent="0.15">
      <c r="A150" s="814"/>
      <c r="B150" s="837" t="s">
        <v>111</v>
      </c>
      <c r="C150" s="790" t="s">
        <v>112</v>
      </c>
      <c r="D150" s="839" t="s">
        <v>111</v>
      </c>
      <c r="E150" s="836" t="s">
        <v>112</v>
      </c>
      <c r="F150" s="839" t="s">
        <v>461</v>
      </c>
      <c r="G150" s="836" t="s">
        <v>112</v>
      </c>
      <c r="H150" s="839" t="s">
        <v>111</v>
      </c>
      <c r="I150" s="836" t="s">
        <v>112</v>
      </c>
      <c r="J150" s="839" t="s">
        <v>111</v>
      </c>
      <c r="K150" s="836" t="s">
        <v>112</v>
      </c>
      <c r="L150" s="839" t="s">
        <v>111</v>
      </c>
      <c r="M150" s="838" t="s">
        <v>112</v>
      </c>
      <c r="N150" s="838" t="s">
        <v>111</v>
      </c>
      <c r="O150" s="838" t="s">
        <v>112</v>
      </c>
      <c r="Q150" s="725"/>
    </row>
    <row r="151" spans="1:28" ht="13.5" customHeight="1" x14ac:dyDescent="0.15">
      <c r="A151" s="771" t="s">
        <v>213</v>
      </c>
      <c r="B151" s="758">
        <f>SUM(B157:B173)</f>
        <v>508</v>
      </c>
      <c r="C151" s="787">
        <f>SUM(C157:C173)</f>
        <v>525</v>
      </c>
      <c r="D151" s="786">
        <f>SUM(D157:D173)</f>
        <v>195</v>
      </c>
      <c r="E151" s="787">
        <f>SUM(E157:E173)</f>
        <v>188</v>
      </c>
      <c r="F151" s="786">
        <f>SUM(F157:F173)</f>
        <v>410</v>
      </c>
      <c r="G151" s="787">
        <f>SUM(G157:G173)</f>
        <v>409</v>
      </c>
      <c r="H151" s="786">
        <f>SUM(H157:H173)</f>
        <v>263</v>
      </c>
      <c r="I151" s="787">
        <f>SUM(I157:I173)</f>
        <v>279</v>
      </c>
      <c r="J151" s="786">
        <f>SUM(J157:J173)</f>
        <v>131</v>
      </c>
      <c r="K151" s="787">
        <f>SUM(K157:K173)</f>
        <v>105</v>
      </c>
      <c r="L151" s="786">
        <f>SUM(L157:L173)</f>
        <v>829</v>
      </c>
      <c r="M151" s="787">
        <f>SUM(M157:M173)</f>
        <v>740</v>
      </c>
      <c r="N151" s="786">
        <f>SUM(N157:N173)</f>
        <v>270</v>
      </c>
      <c r="O151" s="786">
        <f>SUM(O157:O173)</f>
        <v>262</v>
      </c>
      <c r="Q151" s="725"/>
    </row>
    <row r="152" spans="1:28" ht="15" customHeight="1" x14ac:dyDescent="0.15">
      <c r="A152" s="912" t="s">
        <v>212</v>
      </c>
      <c r="B152" s="752">
        <f>SUM(B153:B173)</f>
        <v>674</v>
      </c>
      <c r="C152" s="785">
        <f>SUM(C153:C173)</f>
        <v>711</v>
      </c>
      <c r="D152" s="784">
        <f>SUM(D153:D173)</f>
        <v>230</v>
      </c>
      <c r="E152" s="785">
        <f>SUM(E153:E173)</f>
        <v>220</v>
      </c>
      <c r="F152" s="784">
        <f>SUM(F153:F173)</f>
        <v>523</v>
      </c>
      <c r="G152" s="785">
        <f>SUM(G153:G173)</f>
        <v>503</v>
      </c>
      <c r="H152" s="784">
        <f>SUM(H153:H173)</f>
        <v>317</v>
      </c>
      <c r="I152" s="785">
        <f>SUM(I153:I173)</f>
        <v>330</v>
      </c>
      <c r="J152" s="784">
        <f>SUM(J153:J173)</f>
        <v>152</v>
      </c>
      <c r="K152" s="785">
        <f>SUM(K153:K173)</f>
        <v>117</v>
      </c>
      <c r="L152" s="784">
        <f>SUM(L153:L173)</f>
        <v>1085</v>
      </c>
      <c r="M152" s="785">
        <f>SUM(M153:M173)</f>
        <v>966</v>
      </c>
      <c r="N152" s="784">
        <f>SUM(N153:N173)</f>
        <v>339</v>
      </c>
      <c r="O152" s="784">
        <f>SUM(O153:O173)</f>
        <v>328</v>
      </c>
      <c r="Q152" s="725"/>
    </row>
    <row r="153" spans="1:28" ht="12.75" customHeight="1" x14ac:dyDescent="0.15">
      <c r="A153" s="745" t="s">
        <v>211</v>
      </c>
      <c r="B153" s="732">
        <f>[1]②B6用集計!C864</f>
        <v>36</v>
      </c>
      <c r="C153" s="783">
        <f>[1]②B6用集計!D864</f>
        <v>42</v>
      </c>
      <c r="D153" s="732">
        <f>[1]②B6用集計!C890</f>
        <v>9</v>
      </c>
      <c r="E153" s="783">
        <f>[1]②B6用集計!D890</f>
        <v>4</v>
      </c>
      <c r="F153" s="732">
        <f>[1]②B6用集計!C916</f>
        <v>41</v>
      </c>
      <c r="G153" s="783">
        <f>[1]②B6用集計!D916</f>
        <v>25</v>
      </c>
      <c r="H153" s="732">
        <f>[1]②B6用集計!C941</f>
        <v>10</v>
      </c>
      <c r="I153" s="783">
        <f>[1]②B6用集計!D941</f>
        <v>12</v>
      </c>
      <c r="J153" s="732">
        <f>[1]②B6用集計!C966</f>
        <v>10</v>
      </c>
      <c r="K153" s="783">
        <f>[1]②B6用集計!D966</f>
        <v>6</v>
      </c>
      <c r="L153" s="732">
        <f>[1]②B6用集計!C991</f>
        <v>82</v>
      </c>
      <c r="M153" s="783">
        <f>[1]②B6用集計!D991</f>
        <v>79</v>
      </c>
      <c r="N153" s="732">
        <f>[1]②B6用集計!C1018</f>
        <v>23</v>
      </c>
      <c r="O153" s="733">
        <f>[1]②B6用集計!D1018</f>
        <v>12</v>
      </c>
      <c r="Q153" s="725"/>
    </row>
    <row r="154" spans="1:28" ht="12.75" customHeight="1" x14ac:dyDescent="0.15">
      <c r="A154" s="745" t="s">
        <v>302</v>
      </c>
      <c r="B154" s="732">
        <f>[1]②B6用集計!C865</f>
        <v>39</v>
      </c>
      <c r="C154" s="783">
        <f>[1]②B6用集計!D865</f>
        <v>42</v>
      </c>
      <c r="D154" s="732">
        <f>[1]②B6用集計!C891</f>
        <v>7</v>
      </c>
      <c r="E154" s="783">
        <f>[1]②B6用集計!D891</f>
        <v>10</v>
      </c>
      <c r="F154" s="732">
        <f>[1]②B6用集計!C917</f>
        <v>22</v>
      </c>
      <c r="G154" s="783">
        <f>[1]②B6用集計!D917</f>
        <v>25</v>
      </c>
      <c r="H154" s="732">
        <f>[1]②B6用集計!C942</f>
        <v>10</v>
      </c>
      <c r="I154" s="783">
        <f>[1]②B6用集計!D942</f>
        <v>12</v>
      </c>
      <c r="J154" s="732">
        <f>[1]②B6用集計!C967</f>
        <v>4</v>
      </c>
      <c r="K154" s="783">
        <f>[1]②B6用集計!D967</f>
        <v>2</v>
      </c>
      <c r="L154" s="732">
        <f>[1]②B6用集計!C992</f>
        <v>66</v>
      </c>
      <c r="M154" s="783">
        <f>[1]②B6用集計!D992</f>
        <v>62</v>
      </c>
      <c r="N154" s="732">
        <f>[1]②B6用集計!C1019</f>
        <v>15</v>
      </c>
      <c r="O154" s="733">
        <f>[1]②B6用集計!D1019</f>
        <v>19</v>
      </c>
      <c r="Q154" s="725"/>
    </row>
    <row r="155" spans="1:28" ht="12.75" customHeight="1" x14ac:dyDescent="0.15">
      <c r="A155" s="745" t="s">
        <v>115</v>
      </c>
      <c r="B155" s="732">
        <f>[1]②B6用集計!C866</f>
        <v>41</v>
      </c>
      <c r="C155" s="783">
        <f>[1]②B6用集計!D866</f>
        <v>60</v>
      </c>
      <c r="D155" s="732">
        <f>[1]②B6用集計!C892</f>
        <v>13</v>
      </c>
      <c r="E155" s="783">
        <f>[1]②B6用集計!D892</f>
        <v>9</v>
      </c>
      <c r="F155" s="732">
        <f>[1]②B6用集計!C918</f>
        <v>28</v>
      </c>
      <c r="G155" s="783">
        <f>[1]②B6用集計!D918</f>
        <v>25</v>
      </c>
      <c r="H155" s="732">
        <f>[1]②B6用集計!C943</f>
        <v>15</v>
      </c>
      <c r="I155" s="783">
        <f>[1]②B6用集計!D943</f>
        <v>8</v>
      </c>
      <c r="J155" s="732">
        <f>[1]②B6用集計!C968</f>
        <v>4</v>
      </c>
      <c r="K155" s="783">
        <f>[1]②B6用集計!D968</f>
        <v>0</v>
      </c>
      <c r="L155" s="732">
        <f>[1]②B6用集計!C993</f>
        <v>69</v>
      </c>
      <c r="M155" s="783">
        <f>[1]②B6用集計!D993</f>
        <v>55</v>
      </c>
      <c r="N155" s="732">
        <f>[1]②B6用集計!C1020</f>
        <v>16</v>
      </c>
      <c r="O155" s="733">
        <f>[1]②B6用集計!D1020</f>
        <v>18</v>
      </c>
      <c r="Q155" s="725"/>
    </row>
    <row r="156" spans="1:28" ht="12.75" customHeight="1" x14ac:dyDescent="0.15">
      <c r="A156" s="745" t="s">
        <v>116</v>
      </c>
      <c r="B156" s="732">
        <f>[1]②B6用集計!C867</f>
        <v>50</v>
      </c>
      <c r="C156" s="783">
        <f>[1]②B6用集計!D867</f>
        <v>42</v>
      </c>
      <c r="D156" s="732">
        <f>[1]②B6用集計!C893</f>
        <v>6</v>
      </c>
      <c r="E156" s="783">
        <f>[1]②B6用集計!D893</f>
        <v>9</v>
      </c>
      <c r="F156" s="732">
        <f>[1]②B6用集計!C919</f>
        <v>22</v>
      </c>
      <c r="G156" s="783">
        <f>[1]②B6用集計!D919</f>
        <v>19</v>
      </c>
      <c r="H156" s="732">
        <f>[1]②B6用集計!C944</f>
        <v>19</v>
      </c>
      <c r="I156" s="783">
        <f>[1]②B6用集計!D944</f>
        <v>19</v>
      </c>
      <c r="J156" s="732">
        <f>[1]②B6用集計!C969</f>
        <v>3</v>
      </c>
      <c r="K156" s="783">
        <f>[1]②B6用集計!D969</f>
        <v>4</v>
      </c>
      <c r="L156" s="732">
        <f>[1]②B6用集計!C994</f>
        <v>39</v>
      </c>
      <c r="M156" s="783">
        <f>[1]②B6用集計!D994</f>
        <v>30</v>
      </c>
      <c r="N156" s="732">
        <f>[1]②B6用集計!C1021</f>
        <v>15</v>
      </c>
      <c r="O156" s="733">
        <f>[1]②B6用集計!D1021</f>
        <v>17</v>
      </c>
      <c r="Q156" s="725"/>
    </row>
    <row r="157" spans="1:28" ht="12.75" customHeight="1" x14ac:dyDescent="0.15">
      <c r="A157" s="745" t="s">
        <v>117</v>
      </c>
      <c r="B157" s="732">
        <f>[1]②B6用集計!C868</f>
        <v>25</v>
      </c>
      <c r="C157" s="783">
        <f>[1]②B6用集計!D868</f>
        <v>41</v>
      </c>
      <c r="D157" s="732">
        <f>[1]②B6用集計!C894</f>
        <v>10</v>
      </c>
      <c r="E157" s="783">
        <f>[1]②B6用集計!D894</f>
        <v>9</v>
      </c>
      <c r="F157" s="732">
        <f>[1]②B6用集計!C920</f>
        <v>25</v>
      </c>
      <c r="G157" s="783">
        <f>[1]②B6用集計!D920</f>
        <v>24</v>
      </c>
      <c r="H157" s="732">
        <f>[1]②B6用集計!C945</f>
        <v>21</v>
      </c>
      <c r="I157" s="783">
        <f>[1]②B6用集計!D945</f>
        <v>13</v>
      </c>
      <c r="J157" s="732">
        <f>[1]②B6用集計!C970</f>
        <v>6</v>
      </c>
      <c r="K157" s="783">
        <f>[1]②B6用集計!D970</f>
        <v>3</v>
      </c>
      <c r="L157" s="732">
        <f>[1]②B6用集計!C995</f>
        <v>41</v>
      </c>
      <c r="M157" s="783">
        <f>[1]②B6用集計!D995</f>
        <v>47</v>
      </c>
      <c r="N157" s="732">
        <f>[1]②B6用集計!C1022</f>
        <v>23</v>
      </c>
      <c r="O157" s="733">
        <f>[1]②B6用集計!D1022</f>
        <v>14</v>
      </c>
      <c r="Q157" s="725"/>
    </row>
    <row r="158" spans="1:28" ht="12.75" customHeight="1" x14ac:dyDescent="0.15">
      <c r="A158" s="745" t="s">
        <v>118</v>
      </c>
      <c r="B158" s="732">
        <f>[1]②B6用集計!C869</f>
        <v>37</v>
      </c>
      <c r="C158" s="783">
        <f>[1]②B6用集計!D869</f>
        <v>37</v>
      </c>
      <c r="D158" s="732">
        <f>[1]②B6用集計!C895</f>
        <v>18</v>
      </c>
      <c r="E158" s="783">
        <f>[1]②B6用集計!D895</f>
        <v>17</v>
      </c>
      <c r="F158" s="732">
        <f>[1]②B6用集計!C921</f>
        <v>30</v>
      </c>
      <c r="G158" s="783">
        <f>[1]②B6用集計!D921</f>
        <v>37</v>
      </c>
      <c r="H158" s="732">
        <f>[1]②B6用集計!C946</f>
        <v>28</v>
      </c>
      <c r="I158" s="783">
        <f>[1]②B6用集計!D946</f>
        <v>20</v>
      </c>
      <c r="J158" s="732">
        <f>[1]②B6用集計!C971</f>
        <v>16</v>
      </c>
      <c r="K158" s="783">
        <f>[1]②B6用集計!D971</f>
        <v>11</v>
      </c>
      <c r="L158" s="732">
        <f>[1]②B6用集計!C996</f>
        <v>107</v>
      </c>
      <c r="M158" s="783">
        <f>[1]②B6用集計!D996</f>
        <v>96</v>
      </c>
      <c r="N158" s="732">
        <f>[1]②B6用集計!C1023</f>
        <v>22</v>
      </c>
      <c r="O158" s="733">
        <f>[1]②B6用集計!D1023</f>
        <v>15</v>
      </c>
      <c r="Q158" s="725"/>
    </row>
    <row r="159" spans="1:28" ht="12.75" customHeight="1" x14ac:dyDescent="0.15">
      <c r="A159" s="745" t="s">
        <v>119</v>
      </c>
      <c r="B159" s="732">
        <f>[1]②B6用集計!C870</f>
        <v>57</v>
      </c>
      <c r="C159" s="783">
        <f>[1]②B6用集計!D870</f>
        <v>56</v>
      </c>
      <c r="D159" s="732">
        <f>[1]②B6用集計!C896</f>
        <v>17</v>
      </c>
      <c r="E159" s="783">
        <f>[1]②B6用集計!D896</f>
        <v>13</v>
      </c>
      <c r="F159" s="732">
        <f>[1]②B6用集計!C922</f>
        <v>41</v>
      </c>
      <c r="G159" s="783">
        <f>[1]②B6用集計!D922</f>
        <v>33</v>
      </c>
      <c r="H159" s="732">
        <f>[1]②B6用集計!C947</f>
        <v>20</v>
      </c>
      <c r="I159" s="783">
        <f>[1]②B6用集計!D947</f>
        <v>18</v>
      </c>
      <c r="J159" s="732">
        <f>[1]②B6用集計!C972</f>
        <v>16</v>
      </c>
      <c r="K159" s="783">
        <f>[1]②B6用集計!D972</f>
        <v>8</v>
      </c>
      <c r="L159" s="732">
        <f>[1]②B6用集計!C997</f>
        <v>130</v>
      </c>
      <c r="M159" s="783">
        <f>[1]②B6用集計!D997</f>
        <v>104</v>
      </c>
      <c r="N159" s="732">
        <f>[1]②B6用集計!C1024</f>
        <v>25</v>
      </c>
      <c r="O159" s="733">
        <f>[1]②B6用集計!D1024</f>
        <v>27</v>
      </c>
      <c r="Q159" s="725"/>
    </row>
    <row r="160" spans="1:28" ht="12.75" customHeight="1" x14ac:dyDescent="0.15">
      <c r="A160" s="745" t="s">
        <v>121</v>
      </c>
      <c r="B160" s="732">
        <f>[1]②B6用集計!C871</f>
        <v>60</v>
      </c>
      <c r="C160" s="783">
        <f>[1]②B6用集計!D871</f>
        <v>43</v>
      </c>
      <c r="D160" s="732">
        <f>[1]②B6用集計!C897</f>
        <v>28</v>
      </c>
      <c r="E160" s="783">
        <f>[1]②B6用集計!D897</f>
        <v>9</v>
      </c>
      <c r="F160" s="732">
        <f>[1]②B6用集計!C923</f>
        <v>40</v>
      </c>
      <c r="G160" s="783">
        <f>[1]②B6用集計!D923</f>
        <v>42</v>
      </c>
      <c r="H160" s="732">
        <f>[1]②B6用集計!C948</f>
        <v>24</v>
      </c>
      <c r="I160" s="783">
        <f>[1]②B6用集計!D948</f>
        <v>17</v>
      </c>
      <c r="J160" s="732">
        <f>[1]②B6用集計!C973</f>
        <v>16</v>
      </c>
      <c r="K160" s="783">
        <f>[1]②B6用集計!D973</f>
        <v>8</v>
      </c>
      <c r="L160" s="732">
        <f>[1]②B6用集計!C998</f>
        <v>116</v>
      </c>
      <c r="M160" s="783">
        <f>[1]②B6用集計!D998</f>
        <v>110</v>
      </c>
      <c r="N160" s="732">
        <f>[1]②B6用集計!C1025</f>
        <v>16</v>
      </c>
      <c r="O160" s="733">
        <f>[1]②B6用集計!D1025</f>
        <v>18</v>
      </c>
      <c r="Q160" s="725"/>
    </row>
    <row r="161" spans="1:30" ht="12.75" customHeight="1" x14ac:dyDescent="0.15">
      <c r="A161" s="745" t="s">
        <v>122</v>
      </c>
      <c r="B161" s="732">
        <f>[1]②B6用集計!C872</f>
        <v>69</v>
      </c>
      <c r="C161" s="783">
        <f>[1]②B6用集計!D872</f>
        <v>66</v>
      </c>
      <c r="D161" s="732">
        <f>[1]②B6用集計!C898</f>
        <v>21</v>
      </c>
      <c r="E161" s="783">
        <f>[1]②B6用集計!D898</f>
        <v>20</v>
      </c>
      <c r="F161" s="732">
        <f>[1]②B6用集計!C924</f>
        <v>39</v>
      </c>
      <c r="G161" s="783">
        <f>[1]②B6用集計!D924</f>
        <v>37</v>
      </c>
      <c r="H161" s="732">
        <f>[1]②B6用集計!C949</f>
        <v>20</v>
      </c>
      <c r="I161" s="783">
        <f>[1]②B6用集計!D949</f>
        <v>19</v>
      </c>
      <c r="J161" s="732">
        <f>[1]②B6用集計!C974</f>
        <v>11</v>
      </c>
      <c r="K161" s="783">
        <f>[1]②B6用集計!D974</f>
        <v>10</v>
      </c>
      <c r="L161" s="732">
        <f>[1]②B6用集計!C999</f>
        <v>127</v>
      </c>
      <c r="M161" s="783">
        <f>[1]②B6用集計!D999</f>
        <v>106</v>
      </c>
      <c r="N161" s="732">
        <f>[1]②B6用集計!C1026</f>
        <v>26</v>
      </c>
      <c r="O161" s="733">
        <f>[1]②B6用集計!D1026</f>
        <v>24</v>
      </c>
      <c r="Q161" s="725"/>
    </row>
    <row r="162" spans="1:30" ht="12.75" customHeight="1" x14ac:dyDescent="0.15">
      <c r="A162" s="745" t="s">
        <v>123</v>
      </c>
      <c r="B162" s="732">
        <f>[1]②B6用集計!C873</f>
        <v>57</v>
      </c>
      <c r="C162" s="783">
        <f>[1]②B6用集計!D873</f>
        <v>64</v>
      </c>
      <c r="D162" s="732">
        <f>[1]②B6用集計!C899</f>
        <v>20</v>
      </c>
      <c r="E162" s="783">
        <f>[1]②B6用集計!D899</f>
        <v>12</v>
      </c>
      <c r="F162" s="732">
        <f>[1]②B6用集計!C925</f>
        <v>45</v>
      </c>
      <c r="G162" s="783">
        <f>[1]②B6用集計!D925</f>
        <v>36</v>
      </c>
      <c r="H162" s="732">
        <f>[1]②B6用集計!C950</f>
        <v>25</v>
      </c>
      <c r="I162" s="783">
        <f>[1]②B6用集計!D950</f>
        <v>28</v>
      </c>
      <c r="J162" s="732">
        <f>[1]②B6用集計!C975</f>
        <v>6</v>
      </c>
      <c r="K162" s="783">
        <f>[1]②B6用集計!D975</f>
        <v>13</v>
      </c>
      <c r="L162" s="732">
        <f>[1]②B6用集計!C1000</f>
        <v>113</v>
      </c>
      <c r="M162" s="783">
        <f>[1]②B6用集計!D1000</f>
        <v>86</v>
      </c>
      <c r="N162" s="732">
        <f>[1]②B6用集計!C1027</f>
        <v>28</v>
      </c>
      <c r="O162" s="733">
        <f>[1]②B6用集計!D1027</f>
        <v>25</v>
      </c>
      <c r="Q162" s="725"/>
    </row>
    <row r="163" spans="1:30" ht="12.75" customHeight="1" x14ac:dyDescent="0.15">
      <c r="A163" s="745" t="s">
        <v>124</v>
      </c>
      <c r="B163" s="732">
        <f>[1]②B6用集計!C874</f>
        <v>41</v>
      </c>
      <c r="C163" s="783">
        <f>[1]②B6用集計!D874</f>
        <v>23</v>
      </c>
      <c r="D163" s="732">
        <f>[1]②B6用集計!C900</f>
        <v>12</v>
      </c>
      <c r="E163" s="783">
        <f>[1]②B6用集計!D900</f>
        <v>7</v>
      </c>
      <c r="F163" s="732">
        <f>[1]②B6用集計!C926</f>
        <v>21</v>
      </c>
      <c r="G163" s="783">
        <f>[1]②B6用集計!D926</f>
        <v>26</v>
      </c>
      <c r="H163" s="732">
        <f>[1]②B6用集計!C951</f>
        <v>23</v>
      </c>
      <c r="I163" s="783">
        <f>[1]②B6用集計!D951</f>
        <v>16</v>
      </c>
      <c r="J163" s="732">
        <f>[1]②B6用集計!C976</f>
        <v>14</v>
      </c>
      <c r="K163" s="783">
        <f>[1]②B6用集計!D976</f>
        <v>5</v>
      </c>
      <c r="L163" s="732">
        <f>[1]②B6用集計!C1001</f>
        <v>69</v>
      </c>
      <c r="M163" s="783">
        <f>[1]②B6用集計!D1001</f>
        <v>44</v>
      </c>
      <c r="N163" s="732">
        <f>[1]②B6用集計!C1028</f>
        <v>20</v>
      </c>
      <c r="O163" s="733">
        <f>[1]②B6用集計!D1028</f>
        <v>15</v>
      </c>
      <c r="Q163" s="725"/>
    </row>
    <row r="164" spans="1:30" ht="12.75" customHeight="1" x14ac:dyDescent="0.15">
      <c r="A164" s="745" t="s">
        <v>125</v>
      </c>
      <c r="B164" s="732">
        <f>[1]②B6用集計!C875</f>
        <v>27</v>
      </c>
      <c r="C164" s="783">
        <f>[1]②B6用集計!D875</f>
        <v>39</v>
      </c>
      <c r="D164" s="732">
        <f>[1]②B6用集計!C901</f>
        <v>14</v>
      </c>
      <c r="E164" s="783">
        <f>[1]②B6用集計!D901</f>
        <v>16</v>
      </c>
      <c r="F164" s="732">
        <f>[1]②B6用集計!C927</f>
        <v>28</v>
      </c>
      <c r="G164" s="783">
        <f>[1]②B6用集計!D927</f>
        <v>35</v>
      </c>
      <c r="H164" s="732">
        <f>[1]②B6用集計!C952</f>
        <v>16</v>
      </c>
      <c r="I164" s="783">
        <f>[1]②B6用集計!D952</f>
        <v>9</v>
      </c>
      <c r="J164" s="732">
        <f>[1]②B6用集計!C977</f>
        <v>6</v>
      </c>
      <c r="K164" s="783">
        <f>[1]②B6用集計!D977</f>
        <v>3</v>
      </c>
      <c r="L164" s="732">
        <f>[1]②B6用集計!C1002</f>
        <v>34</v>
      </c>
      <c r="M164" s="783">
        <f>[1]②B6用集計!D1002</f>
        <v>36</v>
      </c>
      <c r="N164" s="732">
        <f>[1]②B6用集計!C1029</f>
        <v>16</v>
      </c>
      <c r="O164" s="733">
        <f>[1]②B6用集計!D1029</f>
        <v>22</v>
      </c>
      <c r="Q164" s="725"/>
    </row>
    <row r="165" spans="1:30" ht="12.75" customHeight="1" x14ac:dyDescent="0.15">
      <c r="A165" s="745" t="s">
        <v>126</v>
      </c>
      <c r="B165" s="732">
        <f>[1]②B6用集計!C876</f>
        <v>36</v>
      </c>
      <c r="C165" s="783">
        <f>[1]②B6用集計!D876</f>
        <v>31</v>
      </c>
      <c r="D165" s="732">
        <f>[1]②B6用集計!C902</f>
        <v>6</v>
      </c>
      <c r="E165" s="783">
        <f>[1]②B6用集計!D902</f>
        <v>9</v>
      </c>
      <c r="F165" s="732">
        <f>[1]②B6用集計!C928</f>
        <v>40</v>
      </c>
      <c r="G165" s="783">
        <f>[1]②B6用集計!D928</f>
        <v>26</v>
      </c>
      <c r="H165" s="732">
        <f>[1]②B6用集計!C953</f>
        <v>16</v>
      </c>
      <c r="I165" s="783">
        <f>[1]②B6用集計!D953</f>
        <v>14</v>
      </c>
      <c r="J165" s="732">
        <f>[1]②B6用集計!C978</f>
        <v>12</v>
      </c>
      <c r="K165" s="783">
        <f>[1]②B6用集計!D978</f>
        <v>5</v>
      </c>
      <c r="L165" s="732">
        <f>[1]②B6用集計!C1003</f>
        <v>30</v>
      </c>
      <c r="M165" s="783">
        <f>[1]②B6用集計!D1003</f>
        <v>23</v>
      </c>
      <c r="N165" s="732">
        <f>[1]②B6用集計!C1030</f>
        <v>24</v>
      </c>
      <c r="O165" s="733">
        <f>[1]②B6用集計!D1030</f>
        <v>19</v>
      </c>
      <c r="Q165" s="725"/>
    </row>
    <row r="166" spans="1:30" ht="12.75" customHeight="1" x14ac:dyDescent="0.15">
      <c r="A166" s="745" t="s">
        <v>127</v>
      </c>
      <c r="B166" s="732">
        <f>[1]②B6用集計!C877</f>
        <v>33</v>
      </c>
      <c r="C166" s="783">
        <f>[1]②B6用集計!D877</f>
        <v>39</v>
      </c>
      <c r="D166" s="732">
        <f>[1]②B6用集計!C903</f>
        <v>12</v>
      </c>
      <c r="E166" s="783">
        <f>[1]②B6用集計!D903</f>
        <v>15</v>
      </c>
      <c r="F166" s="732">
        <f>[1]②B6用集計!C929</f>
        <v>27</v>
      </c>
      <c r="G166" s="783">
        <f>[1]②B6用集計!D929</f>
        <v>24</v>
      </c>
      <c r="H166" s="732">
        <f>[1]②B6用集計!C954</f>
        <v>16</v>
      </c>
      <c r="I166" s="783">
        <f>[1]②B6用集計!D954</f>
        <v>21</v>
      </c>
      <c r="J166" s="732">
        <f>[1]②B6用集計!C979</f>
        <v>6</v>
      </c>
      <c r="K166" s="783">
        <f>[1]②B6用集計!D979</f>
        <v>6</v>
      </c>
      <c r="L166" s="732">
        <f>[1]②B6用集計!C1004</f>
        <v>24</v>
      </c>
      <c r="M166" s="783">
        <f>[1]②B6用集計!D1004</f>
        <v>23</v>
      </c>
      <c r="N166" s="732">
        <f>[1]②B6用集計!C1031</f>
        <v>24</v>
      </c>
      <c r="O166" s="733">
        <f>[1]②B6用集計!D1031</f>
        <v>22</v>
      </c>
      <c r="Q166" s="725"/>
    </row>
    <row r="167" spans="1:30" ht="12.75" customHeight="1" x14ac:dyDescent="0.15">
      <c r="A167" s="745" t="s">
        <v>128</v>
      </c>
      <c r="B167" s="732">
        <f>[1]②B6用集計!C878</f>
        <v>25</v>
      </c>
      <c r="C167" s="783">
        <f>[1]②B6用集計!D878</f>
        <v>22</v>
      </c>
      <c r="D167" s="732">
        <f>[1]②B6用集計!C904</f>
        <v>9</v>
      </c>
      <c r="E167" s="783">
        <f>[1]②B6用集計!D904</f>
        <v>12</v>
      </c>
      <c r="F167" s="732">
        <f>[1]②B6用集計!C930</f>
        <v>24</v>
      </c>
      <c r="G167" s="783">
        <f>[1]②B6用集計!D930</f>
        <v>27</v>
      </c>
      <c r="H167" s="732">
        <f>[1]②B6用集計!C955</f>
        <v>18</v>
      </c>
      <c r="I167" s="783">
        <f>[1]②B6用集計!D955</f>
        <v>16</v>
      </c>
      <c r="J167" s="732">
        <f>[1]②B6用集計!C980</f>
        <v>9</v>
      </c>
      <c r="K167" s="783">
        <f>[1]②B6用集計!D980</f>
        <v>12</v>
      </c>
      <c r="L167" s="732">
        <f>[1]②B6用集計!C1005</f>
        <v>10</v>
      </c>
      <c r="M167" s="783">
        <f>[1]②B6用集計!D1005</f>
        <v>16</v>
      </c>
      <c r="N167" s="732">
        <f>[1]②B6用集計!C1032</f>
        <v>16</v>
      </c>
      <c r="O167" s="733">
        <f>[1]②B6用集計!D1032</f>
        <v>25</v>
      </c>
      <c r="Q167" s="725"/>
    </row>
    <row r="168" spans="1:30" ht="12.75" customHeight="1" x14ac:dyDescent="0.15">
      <c r="A168" s="745" t="s">
        <v>129</v>
      </c>
      <c r="B168" s="732">
        <f>[1]②B6用集計!C879</f>
        <v>21</v>
      </c>
      <c r="C168" s="783">
        <f>[1]②B6用集計!D879</f>
        <v>24</v>
      </c>
      <c r="D168" s="732">
        <f>[1]②B6用集計!C905</f>
        <v>11</v>
      </c>
      <c r="E168" s="783">
        <f>[1]②B6用集計!D905</f>
        <v>9</v>
      </c>
      <c r="F168" s="732">
        <f>[1]②B6用集計!C931</f>
        <v>19</v>
      </c>
      <c r="G168" s="783">
        <f>[1]②B6用集計!D931</f>
        <v>28</v>
      </c>
      <c r="H168" s="732">
        <f>[1]②B6用集計!C956</f>
        <v>17</v>
      </c>
      <c r="I168" s="783">
        <f>[1]②B6用集計!D956</f>
        <v>16</v>
      </c>
      <c r="J168" s="732">
        <f>[1]②B6用集計!C981</f>
        <v>8</v>
      </c>
      <c r="K168" s="783">
        <f>[1]②B6用集計!D981</f>
        <v>11</v>
      </c>
      <c r="L168" s="732">
        <f>[1]②B6用集計!C1006</f>
        <v>13</v>
      </c>
      <c r="M168" s="783">
        <f>[1]②B6用集計!D1006</f>
        <v>12</v>
      </c>
      <c r="N168" s="732">
        <f>[1]②B6用集計!C1033</f>
        <v>17</v>
      </c>
      <c r="O168" s="733">
        <f>[1]②B6用集計!D1033</f>
        <v>13</v>
      </c>
      <c r="Q168" s="725"/>
    </row>
    <row r="169" spans="1:30" ht="12.75" customHeight="1" x14ac:dyDescent="0.15">
      <c r="A169" s="745" t="s">
        <v>130</v>
      </c>
      <c r="B169" s="732">
        <f>[1]②B6用集計!C880</f>
        <v>14</v>
      </c>
      <c r="C169" s="783">
        <f>[1]②B6用集計!D880</f>
        <v>23</v>
      </c>
      <c r="D169" s="732">
        <f>[1]②B6用集計!C906</f>
        <v>7</v>
      </c>
      <c r="E169" s="783">
        <f>[1]②B6用集計!D906</f>
        <v>23</v>
      </c>
      <c r="F169" s="732">
        <f>[1]②B6用集計!C932</f>
        <v>17</v>
      </c>
      <c r="G169" s="783">
        <f>[1]②B6用集計!D932</f>
        <v>19</v>
      </c>
      <c r="H169" s="732">
        <f>[1]②B6用集計!C957</f>
        <v>13</v>
      </c>
      <c r="I169" s="783">
        <f>[1]②B6用集計!D957</f>
        <v>25</v>
      </c>
      <c r="J169" s="732">
        <f>[1]②B6用集計!C982</f>
        <v>5</v>
      </c>
      <c r="K169" s="783">
        <f>[1]②B6用集計!D982</f>
        <v>4</v>
      </c>
      <c r="L169" s="732">
        <f>[1]②B6用集計!C1007</f>
        <v>6</v>
      </c>
      <c r="M169" s="783">
        <f>[1]②B6用集計!D1007</f>
        <v>12</v>
      </c>
      <c r="N169" s="732">
        <f>[1]②B6用集計!C1034</f>
        <v>11</v>
      </c>
      <c r="O169" s="733">
        <f>[1]②B6用集計!D1034</f>
        <v>12</v>
      </c>
      <c r="Q169" s="725"/>
    </row>
    <row r="170" spans="1:30" ht="12.75" customHeight="1" x14ac:dyDescent="0.15">
      <c r="A170" s="745" t="s">
        <v>131</v>
      </c>
      <c r="B170" s="732">
        <f>[1]②B6用集計!C881</f>
        <v>6</v>
      </c>
      <c r="C170" s="783">
        <f>[1]②B6用集計!D881</f>
        <v>11</v>
      </c>
      <c r="D170" s="732">
        <f>[1]②B6用集計!C907</f>
        <v>5</v>
      </c>
      <c r="E170" s="783">
        <f>[1]②B6用集計!D907</f>
        <v>7</v>
      </c>
      <c r="F170" s="732">
        <f>[1]②B6用集計!C933</f>
        <v>14</v>
      </c>
      <c r="G170" s="783">
        <f>[1]②B6用集計!D933</f>
        <v>8</v>
      </c>
      <c r="H170" s="732">
        <f>[1]②B6用集計!C958</f>
        <v>4</v>
      </c>
      <c r="I170" s="783">
        <f>[1]②B6用集計!D958</f>
        <v>23</v>
      </c>
      <c r="J170" s="732">
        <f>[1]②B6用集計!C983</f>
        <v>0</v>
      </c>
      <c r="K170" s="783">
        <f>[1]②B6用集計!D983</f>
        <v>2</v>
      </c>
      <c r="L170" s="732">
        <f>[1]②B6用集計!C1008</f>
        <v>7</v>
      </c>
      <c r="M170" s="783">
        <f>[1]②B6用集計!D1008</f>
        <v>10</v>
      </c>
      <c r="N170" s="732">
        <f>[1]②B6用集計!C1035</f>
        <v>2</v>
      </c>
      <c r="O170" s="733">
        <f>[1]②B6用集計!D1035</f>
        <v>8</v>
      </c>
      <c r="Q170" s="725"/>
    </row>
    <row r="171" spans="1:30" ht="12.75" customHeight="1" x14ac:dyDescent="0.15">
      <c r="A171" s="745" t="s">
        <v>132</v>
      </c>
      <c r="B171" s="732">
        <f>[1]②B6用集計!C882</f>
        <v>0</v>
      </c>
      <c r="C171" s="783">
        <f>[1]②B6用集計!D882</f>
        <v>2</v>
      </c>
      <c r="D171" s="732">
        <f>[1]②B6用集計!C908</f>
        <v>0</v>
      </c>
      <c r="E171" s="783">
        <f>[1]②B6用集計!D908</f>
        <v>7</v>
      </c>
      <c r="F171" s="732">
        <f>[1]②B6用集計!C934</f>
        <v>0</v>
      </c>
      <c r="G171" s="783">
        <f>[1]②B6用集計!D934</f>
        <v>7</v>
      </c>
      <c r="H171" s="732">
        <f>[1]②B6用集計!C959</f>
        <v>1</v>
      </c>
      <c r="I171" s="783">
        <f>[1]②B6用集計!D959</f>
        <v>13</v>
      </c>
      <c r="J171" s="732">
        <f>[1]②B6用集計!C984</f>
        <v>0</v>
      </c>
      <c r="K171" s="783">
        <f>[1]②B6用集計!D984</f>
        <v>3</v>
      </c>
      <c r="L171" s="732">
        <f>[1]②B6用集計!C1009</f>
        <v>1</v>
      </c>
      <c r="M171" s="783">
        <f>[1]②B6用集計!D1009</f>
        <v>9</v>
      </c>
      <c r="N171" s="732">
        <f>[1]②B6用集計!C1036</f>
        <v>0</v>
      </c>
      <c r="O171" s="733">
        <f>[1]②B6用集計!D1036</f>
        <v>3</v>
      </c>
      <c r="Q171" s="725"/>
    </row>
    <row r="172" spans="1:30" ht="12.75" customHeight="1" x14ac:dyDescent="0.15">
      <c r="A172" s="745" t="s">
        <v>133</v>
      </c>
      <c r="B172" s="732">
        <f>[1]②B6用集計!C883</f>
        <v>0</v>
      </c>
      <c r="C172" s="783">
        <f>[1]②B6用集計!D883</f>
        <v>4</v>
      </c>
      <c r="D172" s="732">
        <f>[1]②B6用集計!C909</f>
        <v>4</v>
      </c>
      <c r="E172" s="783">
        <f>[1]②B6用集計!D909</f>
        <v>2</v>
      </c>
      <c r="F172" s="732">
        <f>[1]②B6用集計!C935</f>
        <v>0</v>
      </c>
      <c r="G172" s="783">
        <f>[1]②B6用集計!D935</f>
        <v>0</v>
      </c>
      <c r="H172" s="732">
        <f>[1]②B6用集計!C960</f>
        <v>1</v>
      </c>
      <c r="I172" s="783">
        <f>[1]②B6用集計!D960</f>
        <v>9</v>
      </c>
      <c r="J172" s="732">
        <f>[1]②B6用集計!C985</f>
        <v>0</v>
      </c>
      <c r="K172" s="783">
        <f>[1]②B6用集計!D985</f>
        <v>1</v>
      </c>
      <c r="L172" s="732">
        <f>[1]②B6用集計!C1010</f>
        <v>1</v>
      </c>
      <c r="M172" s="783">
        <f>[1]②B6用集計!D1010</f>
        <v>5</v>
      </c>
      <c r="N172" s="732">
        <f>[1]②B6用集計!C1037</f>
        <v>0</v>
      </c>
      <c r="O172" s="733">
        <f>[1]②B6用集計!D1037</f>
        <v>0</v>
      </c>
      <c r="Q172" s="725"/>
    </row>
    <row r="173" spans="1:30" ht="12.75" customHeight="1" thickBot="1" x14ac:dyDescent="0.2">
      <c r="A173" s="739" t="s">
        <v>209</v>
      </c>
      <c r="B173" s="732">
        <f>[1]②B6用集計!C884</f>
        <v>0</v>
      </c>
      <c r="C173" s="783">
        <f>[1]②B6用集計!D884</f>
        <v>0</v>
      </c>
      <c r="D173" s="732">
        <f>[1]②B6用集計!C910</f>
        <v>1</v>
      </c>
      <c r="E173" s="783">
        <f>[1]②B6用集計!D910</f>
        <v>1</v>
      </c>
      <c r="F173" s="732">
        <f>[1]②B6用集計!C936</f>
        <v>0</v>
      </c>
      <c r="G173" s="783">
        <f>[1]②B6用集計!D936</f>
        <v>0</v>
      </c>
      <c r="H173" s="732">
        <f>[1]②B6用集計!C961</f>
        <v>0</v>
      </c>
      <c r="I173" s="783">
        <f>[1]②B6用集計!D961</f>
        <v>2</v>
      </c>
      <c r="J173" s="732">
        <f>[1]②B6用集計!C986</f>
        <v>0</v>
      </c>
      <c r="K173" s="783">
        <f>[1]②B6用集計!D986</f>
        <v>0</v>
      </c>
      <c r="L173" s="732">
        <f>[1]②B6用集計!C1011</f>
        <v>0</v>
      </c>
      <c r="M173" s="783">
        <f>[1]②B6用集計!D1011</f>
        <v>1</v>
      </c>
      <c r="N173" s="738">
        <f>[1]②B6用集計!C1038</f>
        <v>0</v>
      </c>
      <c r="O173" s="781">
        <f>[1]②B6用集計!D1038</f>
        <v>0</v>
      </c>
    </row>
    <row r="174" spans="1:30" ht="12.75" customHeight="1" x14ac:dyDescent="0.15">
      <c r="A174" s="968"/>
      <c r="B174" s="845"/>
      <c r="C174" s="845"/>
      <c r="D174" s="845"/>
      <c r="E174" s="845"/>
      <c r="F174" s="845"/>
      <c r="G174" s="845"/>
      <c r="H174" s="845"/>
      <c r="I174" s="845"/>
      <c r="J174" s="845"/>
      <c r="K174" s="845"/>
      <c r="L174" s="845"/>
      <c r="M174" s="845"/>
      <c r="N174" s="733"/>
      <c r="O174" s="803"/>
    </row>
    <row r="175" spans="1:30" ht="20.100000000000001" customHeight="1" thickBot="1" x14ac:dyDescent="0.45">
      <c r="A175" s="967"/>
      <c r="B175" s="781"/>
      <c r="C175" s="781"/>
      <c r="D175" s="781"/>
      <c r="E175" s="781"/>
      <c r="F175" s="781"/>
      <c r="G175" s="781"/>
      <c r="H175" s="781"/>
      <c r="I175" s="781"/>
      <c r="J175" s="781"/>
      <c r="K175" s="781"/>
      <c r="L175" s="781"/>
      <c r="M175" s="781"/>
      <c r="N175" s="781"/>
      <c r="O175" s="834"/>
      <c r="R175" s="974"/>
      <c r="S175" s="974"/>
      <c r="T175" s="974"/>
      <c r="U175" s="974"/>
      <c r="V175" s="974"/>
      <c r="W175" s="974"/>
      <c r="X175" s="974"/>
      <c r="Y175" s="974"/>
      <c r="Z175" s="974"/>
      <c r="AA175" s="974"/>
      <c r="AB175" s="974"/>
      <c r="AC175" s="974"/>
      <c r="AD175" s="974"/>
    </row>
    <row r="176" spans="1:30" ht="21.75" customHeight="1" x14ac:dyDescent="0.4">
      <c r="A176" s="801" t="s">
        <v>219</v>
      </c>
      <c r="B176" s="953" t="s">
        <v>460</v>
      </c>
      <c r="C176" s="975"/>
      <c r="D176" s="977" t="s">
        <v>459</v>
      </c>
      <c r="E176" s="976"/>
      <c r="F176" s="938" t="s">
        <v>458</v>
      </c>
      <c r="G176" s="938"/>
      <c r="H176" s="953" t="s">
        <v>457</v>
      </c>
      <c r="I176" s="975"/>
      <c r="J176" s="953" t="s">
        <v>456</v>
      </c>
      <c r="K176" s="938"/>
      <c r="L176" s="953" t="s">
        <v>455</v>
      </c>
      <c r="M176" s="938"/>
      <c r="N176" s="953" t="s">
        <v>454</v>
      </c>
      <c r="O176" s="938"/>
      <c r="Q176" s="802"/>
      <c r="R176" s="974"/>
      <c r="S176" s="974"/>
      <c r="T176" s="974"/>
      <c r="U176" s="974"/>
      <c r="V176" s="974"/>
      <c r="W176" s="974"/>
      <c r="X176" s="974"/>
      <c r="Y176" s="974"/>
      <c r="Z176" s="974"/>
      <c r="AA176" s="974"/>
      <c r="AB176" s="974"/>
      <c r="AC176" s="974"/>
      <c r="AD176" s="974"/>
    </row>
    <row r="177" spans="1:30" ht="12.75" customHeight="1" x14ac:dyDescent="0.4">
      <c r="A177" s="814" t="s">
        <v>215</v>
      </c>
      <c r="B177" s="821">
        <f>[1]③行政区別!E48</f>
        <v>369</v>
      </c>
      <c r="C177" s="876"/>
      <c r="D177" s="867">
        <f>B177+SUM(B148:O148)+N119</f>
        <v>3472</v>
      </c>
      <c r="E177" s="866"/>
      <c r="F177" s="821">
        <f>[1]③行政区別!E50</f>
        <v>450</v>
      </c>
      <c r="G177" s="821"/>
      <c r="H177" s="821">
        <f>[1]③行政区別!E57</f>
        <v>638</v>
      </c>
      <c r="I177" s="821"/>
      <c r="J177" s="821">
        <f>[1]③行政区別!E51</f>
        <v>423</v>
      </c>
      <c r="K177" s="821"/>
      <c r="L177" s="821">
        <f>[1]③行政区別!E52</f>
        <v>195</v>
      </c>
      <c r="M177" s="821"/>
      <c r="N177" s="821">
        <f>[1]③行政区別!E53</f>
        <v>186</v>
      </c>
      <c r="O177" s="768"/>
      <c r="Q177" s="802"/>
      <c r="R177" s="974"/>
      <c r="S177" s="974"/>
      <c r="T177" s="974"/>
      <c r="U177" s="974"/>
      <c r="V177" s="974"/>
      <c r="W177" s="974"/>
      <c r="X177" s="974"/>
      <c r="Y177" s="974"/>
      <c r="Z177" s="974"/>
      <c r="AA177" s="974"/>
      <c r="AB177" s="974"/>
      <c r="AC177" s="974"/>
      <c r="AD177" s="974"/>
    </row>
    <row r="178" spans="1:30" ht="12.75" customHeight="1" x14ac:dyDescent="0.4">
      <c r="A178" s="814" t="s">
        <v>214</v>
      </c>
      <c r="B178" s="821">
        <f>SUM(B182:C202)</f>
        <v>1004</v>
      </c>
      <c r="C178" s="876"/>
      <c r="D178" s="867">
        <f>SUM(D182:E202)</f>
        <v>8055</v>
      </c>
      <c r="E178" s="866"/>
      <c r="F178" s="821">
        <f>SUM(F182:G202)</f>
        <v>1008</v>
      </c>
      <c r="G178" s="821"/>
      <c r="H178" s="821">
        <f>SUM(H182:I202)</f>
        <v>1363</v>
      </c>
      <c r="I178" s="821"/>
      <c r="J178" s="821">
        <f>SUM(J182:K202)</f>
        <v>981</v>
      </c>
      <c r="K178" s="821"/>
      <c r="L178" s="821">
        <f>SUM(L182:M202)</f>
        <v>484</v>
      </c>
      <c r="M178" s="821"/>
      <c r="N178" s="821">
        <f>SUM(N182:O202)</f>
        <v>503</v>
      </c>
      <c r="O178" s="768"/>
      <c r="Q178" s="802"/>
      <c r="R178" s="974"/>
      <c r="S178" s="974"/>
      <c r="T178" s="974"/>
      <c r="U178" s="974"/>
      <c r="V178" s="974"/>
      <c r="W178" s="974"/>
      <c r="X178" s="974"/>
      <c r="Y178" s="974"/>
      <c r="Z178" s="974"/>
      <c r="AA178" s="974"/>
      <c r="AB178" s="974"/>
      <c r="AC178" s="974"/>
      <c r="AD178" s="974"/>
    </row>
    <row r="179" spans="1:30" ht="12.75" customHeight="1" x14ac:dyDescent="0.4">
      <c r="A179" s="814"/>
      <c r="B179" s="838" t="s">
        <v>111</v>
      </c>
      <c r="C179" s="959" t="s">
        <v>112</v>
      </c>
      <c r="D179" s="856" t="s">
        <v>111</v>
      </c>
      <c r="E179" s="958" t="s">
        <v>112</v>
      </c>
      <c r="F179" s="839" t="s">
        <v>111</v>
      </c>
      <c r="G179" s="836" t="s">
        <v>112</v>
      </c>
      <c r="H179" s="839" t="s">
        <v>111</v>
      </c>
      <c r="I179" s="836" t="s">
        <v>112</v>
      </c>
      <c r="J179" s="839" t="s">
        <v>111</v>
      </c>
      <c r="K179" s="790" t="s">
        <v>112</v>
      </c>
      <c r="L179" s="839" t="s">
        <v>111</v>
      </c>
      <c r="M179" s="836" t="s">
        <v>112</v>
      </c>
      <c r="N179" s="839" t="s">
        <v>111</v>
      </c>
      <c r="O179" s="838" t="s">
        <v>112</v>
      </c>
      <c r="Q179" s="802"/>
      <c r="R179" s="974"/>
      <c r="S179" s="974"/>
      <c r="T179" s="974"/>
      <c r="U179" s="974"/>
      <c r="V179" s="974"/>
      <c r="W179" s="974"/>
      <c r="X179" s="974"/>
      <c r="Y179" s="974"/>
      <c r="Z179" s="974"/>
      <c r="AA179" s="974"/>
      <c r="AB179" s="974"/>
      <c r="AC179" s="974"/>
      <c r="AD179" s="974"/>
    </row>
    <row r="180" spans="1:30" ht="12.75" customHeight="1" x14ac:dyDescent="0.4">
      <c r="A180" s="771" t="s">
        <v>213</v>
      </c>
      <c r="B180" s="758">
        <f>SUM(B186:B202)</f>
        <v>394</v>
      </c>
      <c r="C180" s="757">
        <f>SUM(C186:C202)</f>
        <v>417</v>
      </c>
      <c r="D180" s="813">
        <f>N122+B151+D151+F151+H151+J151+L151+N151+B180</f>
        <v>3242</v>
      </c>
      <c r="E180" s="812">
        <f>O122+C151+E151+G151+I151+K151+M151+O151+C180</f>
        <v>3159</v>
      </c>
      <c r="F180" s="786">
        <f>SUM(F186:F202)</f>
        <v>419</v>
      </c>
      <c r="G180" s="787">
        <f>SUM(G186:G202)</f>
        <v>391</v>
      </c>
      <c r="H180" s="786">
        <f>SUM(H186:H202)</f>
        <v>533</v>
      </c>
      <c r="I180" s="787">
        <f>SUM(I186:I202)</f>
        <v>523</v>
      </c>
      <c r="J180" s="786">
        <f>SUM(J186:J202)</f>
        <v>397</v>
      </c>
      <c r="K180" s="787">
        <f>SUM(K186:K202)</f>
        <v>415</v>
      </c>
      <c r="L180" s="786">
        <f>SUM(L186:L202)</f>
        <v>188</v>
      </c>
      <c r="M180" s="787">
        <f>SUM(M186:M202)</f>
        <v>202</v>
      </c>
      <c r="N180" s="786">
        <f>SUM(N186:N202)</f>
        <v>194</v>
      </c>
      <c r="O180" s="786">
        <f>SUM(O186:O202)</f>
        <v>191</v>
      </c>
      <c r="Q180" s="802"/>
      <c r="R180" s="974"/>
      <c r="S180" s="974"/>
      <c r="T180" s="974"/>
      <c r="U180" s="974"/>
      <c r="V180" s="974"/>
      <c r="W180" s="974"/>
      <c r="X180" s="974"/>
      <c r="Y180" s="974"/>
      <c r="Z180" s="974"/>
      <c r="AA180" s="974"/>
      <c r="AB180" s="974"/>
      <c r="AC180" s="974"/>
      <c r="AD180" s="974"/>
    </row>
    <row r="181" spans="1:30" ht="12.75" customHeight="1" x14ac:dyDescent="0.4">
      <c r="A181" s="912" t="s">
        <v>212</v>
      </c>
      <c r="B181" s="849">
        <f>SUM(B182:B202)</f>
        <v>497</v>
      </c>
      <c r="C181" s="855">
        <f>SUM(C182:C202)</f>
        <v>507</v>
      </c>
      <c r="D181" s="854">
        <f>N123+B152+D152+F152+H152+J152+L152+N152+B181</f>
        <v>4108</v>
      </c>
      <c r="E181" s="853">
        <f>O123+C152+E152+G152+I152+K152+M152+O152+C181</f>
        <v>3947</v>
      </c>
      <c r="F181" s="847">
        <f>SUM(F182:F202)</f>
        <v>525</v>
      </c>
      <c r="G181" s="848">
        <f>SUM(G182:G202)</f>
        <v>483</v>
      </c>
      <c r="H181" s="847">
        <f>SUM(H182:H202)</f>
        <v>680</v>
      </c>
      <c r="I181" s="848">
        <f>SUM(I182:I202)</f>
        <v>683</v>
      </c>
      <c r="J181" s="847">
        <f>SUM(J182:J202)</f>
        <v>496</v>
      </c>
      <c r="K181" s="848">
        <f>SUM(K182:K202)</f>
        <v>485</v>
      </c>
      <c r="L181" s="847">
        <f>SUM(L182:L202)</f>
        <v>238</v>
      </c>
      <c r="M181" s="848">
        <f>SUM(M182:M202)</f>
        <v>246</v>
      </c>
      <c r="N181" s="847">
        <f>SUM(N182:N202)</f>
        <v>252</v>
      </c>
      <c r="O181" s="847">
        <f>SUM(O182:O202)</f>
        <v>251</v>
      </c>
      <c r="Q181" s="802"/>
      <c r="R181" s="974"/>
      <c r="S181" s="974"/>
      <c r="T181" s="974"/>
      <c r="U181" s="974"/>
      <c r="V181" s="974"/>
      <c r="W181" s="974"/>
      <c r="X181" s="974"/>
      <c r="Y181" s="974"/>
      <c r="Z181" s="974"/>
      <c r="AA181" s="974"/>
      <c r="AB181" s="974"/>
      <c r="AC181" s="974"/>
      <c r="AD181" s="974"/>
    </row>
    <row r="182" spans="1:30" ht="12.75" customHeight="1" x14ac:dyDescent="0.4">
      <c r="A182" s="745" t="s">
        <v>211</v>
      </c>
      <c r="B182" s="732">
        <f>[1]②B6用集計!C1044</f>
        <v>10</v>
      </c>
      <c r="C182" s="743">
        <f>[1]②B6用集計!D1044</f>
        <v>6</v>
      </c>
      <c r="D182" s="808">
        <f>N124+B153+D153+F153+H153+J153+L153+N153+B182</f>
        <v>234</v>
      </c>
      <c r="E182" s="807">
        <f>O124+C153+E153+G153+I153+K153+M153+O153+C182</f>
        <v>197</v>
      </c>
      <c r="F182" s="732">
        <f>[1]②B6用集計!C1069</f>
        <v>34</v>
      </c>
      <c r="G182" s="783">
        <f>[1]②B6用集計!D1069</f>
        <v>38</v>
      </c>
      <c r="H182" s="732">
        <f>[1]②B6用集計!C1246</f>
        <v>40</v>
      </c>
      <c r="I182" s="783">
        <f>[1]②B6用集計!D1246</f>
        <v>40</v>
      </c>
      <c r="J182" s="732">
        <f>[1]②B6用集計!C1094</f>
        <v>36</v>
      </c>
      <c r="K182" s="783">
        <f>[1]②B6用集計!D1094</f>
        <v>16</v>
      </c>
      <c r="L182" s="732">
        <f>[1]②B6用集計!C1119</f>
        <v>11</v>
      </c>
      <c r="M182" s="783">
        <f>[1]②B6用集計!D1119</f>
        <v>9</v>
      </c>
      <c r="N182" s="732">
        <f>[1]②B6用集計!C1145</f>
        <v>15</v>
      </c>
      <c r="O182" s="733">
        <f>[1]②B6用集計!D1145</f>
        <v>15</v>
      </c>
      <c r="Q182" s="802"/>
      <c r="R182" s="974"/>
      <c r="S182" s="974"/>
      <c r="T182" s="974"/>
      <c r="U182" s="974"/>
      <c r="V182" s="974"/>
      <c r="W182" s="974"/>
      <c r="X182" s="974"/>
      <c r="Y182" s="974"/>
      <c r="Z182" s="974"/>
      <c r="AA182" s="974"/>
      <c r="AB182" s="974"/>
      <c r="AC182" s="974"/>
      <c r="AD182" s="974"/>
    </row>
    <row r="183" spans="1:30" ht="12.75" customHeight="1" x14ac:dyDescent="0.4">
      <c r="A183" s="745" t="s">
        <v>418</v>
      </c>
      <c r="B183" s="732">
        <f>[1]②B6用集計!C1045</f>
        <v>16</v>
      </c>
      <c r="C183" s="743">
        <f>[1]②B6用集計!D1045</f>
        <v>22</v>
      </c>
      <c r="D183" s="808">
        <f>N125+B154+D154+F154+H154+J154+L154+N154+B183</f>
        <v>191</v>
      </c>
      <c r="E183" s="807">
        <f>O125+C154+E154+G154+I154+K154+M154+O154+C183</f>
        <v>202</v>
      </c>
      <c r="F183" s="732">
        <f>[1]②B6用集計!C1070</f>
        <v>32</v>
      </c>
      <c r="G183" s="783">
        <f>[1]②B6用集計!D1070</f>
        <v>24</v>
      </c>
      <c r="H183" s="732">
        <f>[1]②B6用集計!C1247</f>
        <v>36</v>
      </c>
      <c r="I183" s="783">
        <f>[1]②B6用集計!D1247</f>
        <v>45</v>
      </c>
      <c r="J183" s="732">
        <f>[1]②B6用集計!C1095</f>
        <v>22</v>
      </c>
      <c r="K183" s="783">
        <f>[1]②B6用集計!D1095</f>
        <v>16</v>
      </c>
      <c r="L183" s="732">
        <f>[1]②B6用集計!C1120</f>
        <v>9</v>
      </c>
      <c r="M183" s="783">
        <f>[1]②B6用集計!D1120</f>
        <v>9</v>
      </c>
      <c r="N183" s="732">
        <f>[1]②B6用集計!C1146</f>
        <v>21</v>
      </c>
      <c r="O183" s="733">
        <f>[1]②B6用集計!D1146</f>
        <v>18</v>
      </c>
      <c r="Q183" s="802"/>
      <c r="R183" s="974"/>
      <c r="S183" s="974"/>
      <c r="T183" s="974"/>
      <c r="U183" s="974"/>
      <c r="V183" s="974"/>
      <c r="W183" s="974"/>
      <c r="X183" s="974"/>
      <c r="Y183" s="974"/>
      <c r="Z183" s="974"/>
      <c r="AA183" s="974"/>
      <c r="AB183" s="974"/>
      <c r="AC183" s="974"/>
      <c r="AD183" s="974"/>
    </row>
    <row r="184" spans="1:30" ht="12.75" customHeight="1" x14ac:dyDescent="0.4">
      <c r="A184" s="745" t="s">
        <v>115</v>
      </c>
      <c r="B184" s="732">
        <f>[1]②B6用集計!C1046</f>
        <v>42</v>
      </c>
      <c r="C184" s="743">
        <f>[1]②B6用集計!D1046</f>
        <v>29</v>
      </c>
      <c r="D184" s="808">
        <f>N126+B155+D155+F155+H155+J155+L155+N155+B184</f>
        <v>240</v>
      </c>
      <c r="E184" s="807">
        <f>O126+C155+E155+G155+I155+K155+M155+O155+C184</f>
        <v>211</v>
      </c>
      <c r="F184" s="732">
        <f>[1]②B6用集計!C1071</f>
        <v>21</v>
      </c>
      <c r="G184" s="783">
        <f>[1]②B6用集計!D1071</f>
        <v>12</v>
      </c>
      <c r="H184" s="732">
        <f>[1]②B6用集計!C1248</f>
        <v>45</v>
      </c>
      <c r="I184" s="783">
        <f>[1]②B6用集計!D1248</f>
        <v>49</v>
      </c>
      <c r="J184" s="732">
        <f>[1]②B6用集計!C1096</f>
        <v>21</v>
      </c>
      <c r="K184" s="783">
        <f>[1]②B6用集計!D1096</f>
        <v>19</v>
      </c>
      <c r="L184" s="732">
        <f>[1]②B6用集計!C1121</f>
        <v>13</v>
      </c>
      <c r="M184" s="783">
        <f>[1]②B6用集計!D1121</f>
        <v>10</v>
      </c>
      <c r="N184" s="732">
        <f>[1]②B6用集計!C1147</f>
        <v>8</v>
      </c>
      <c r="O184" s="733">
        <f>[1]②B6用集計!D1147</f>
        <v>14</v>
      </c>
      <c r="Q184" s="802"/>
      <c r="R184" s="974"/>
      <c r="S184" s="974"/>
      <c r="T184" s="974"/>
      <c r="U184" s="974"/>
      <c r="V184" s="974"/>
      <c r="W184" s="974"/>
      <c r="X184" s="974"/>
      <c r="Y184" s="974"/>
      <c r="Z184" s="974"/>
      <c r="AA184" s="974"/>
      <c r="AB184" s="974"/>
      <c r="AC184" s="974"/>
      <c r="AD184" s="974"/>
    </row>
    <row r="185" spans="1:30" ht="12.75" customHeight="1" x14ac:dyDescent="0.4">
      <c r="A185" s="745" t="s">
        <v>116</v>
      </c>
      <c r="B185" s="732">
        <f>[1]②B6用集計!C1047</f>
        <v>35</v>
      </c>
      <c r="C185" s="743">
        <f>[1]②B6用集計!D1047</f>
        <v>33</v>
      </c>
      <c r="D185" s="808">
        <f>N127+B156+D156+F156+H156+J156+L156+N156+B185</f>
        <v>201</v>
      </c>
      <c r="E185" s="807">
        <f>O127+C156+E156+G156+I156+K156+M156+O156+C185</f>
        <v>178</v>
      </c>
      <c r="F185" s="732">
        <f>[1]②B6用集計!C1072</f>
        <v>19</v>
      </c>
      <c r="G185" s="783">
        <f>[1]②B6用集計!D1072</f>
        <v>18</v>
      </c>
      <c r="H185" s="732">
        <f>[1]②B6用集計!C1249</f>
        <v>26</v>
      </c>
      <c r="I185" s="783">
        <f>[1]②B6用集計!D1249</f>
        <v>26</v>
      </c>
      <c r="J185" s="732">
        <f>[1]②B6用集計!C1097</f>
        <v>20</v>
      </c>
      <c r="K185" s="783">
        <f>[1]②B6用集計!D1097</f>
        <v>19</v>
      </c>
      <c r="L185" s="732">
        <f>[1]②B6用集計!C1122</f>
        <v>17</v>
      </c>
      <c r="M185" s="783">
        <f>[1]②B6用集計!D1122</f>
        <v>16</v>
      </c>
      <c r="N185" s="732">
        <f>[1]②B6用集計!C1148</f>
        <v>14</v>
      </c>
      <c r="O185" s="733">
        <f>[1]②B6用集計!D1148</f>
        <v>13</v>
      </c>
      <c r="Q185" s="802"/>
      <c r="R185" s="974"/>
      <c r="S185" s="974"/>
      <c r="T185" s="974"/>
      <c r="U185" s="974"/>
      <c r="V185" s="974"/>
      <c r="W185" s="974"/>
      <c r="X185" s="974"/>
      <c r="Y185" s="974"/>
      <c r="Z185" s="974"/>
      <c r="AA185" s="974"/>
      <c r="AB185" s="974"/>
      <c r="AC185" s="974"/>
      <c r="AD185" s="974"/>
    </row>
    <row r="186" spans="1:30" ht="12.75" customHeight="1" x14ac:dyDescent="0.4">
      <c r="A186" s="745" t="s">
        <v>117</v>
      </c>
      <c r="B186" s="732">
        <f>[1]②B6用集計!C1048</f>
        <v>30</v>
      </c>
      <c r="C186" s="743">
        <f>[1]②B6用集計!D1048</f>
        <v>26</v>
      </c>
      <c r="D186" s="808">
        <f>N128+B157+D157+F157+H157+J157+L157+N157+B186</f>
        <v>200</v>
      </c>
      <c r="E186" s="807">
        <f>O128+C157+E157+G157+I157+K157+M157+O157+C186</f>
        <v>186</v>
      </c>
      <c r="F186" s="732">
        <f>[1]②B6用集計!C1073</f>
        <v>22</v>
      </c>
      <c r="G186" s="783">
        <f>[1]②B6用集計!D1073</f>
        <v>38</v>
      </c>
      <c r="H186" s="732">
        <f>[1]②B6用集計!C1250</f>
        <v>38</v>
      </c>
      <c r="I186" s="783">
        <f>[1]②B6用集計!D1250</f>
        <v>42</v>
      </c>
      <c r="J186" s="732">
        <f>[1]②B6用集計!C1098</f>
        <v>20</v>
      </c>
      <c r="K186" s="783">
        <f>[1]②B6用集計!D1098</f>
        <v>27</v>
      </c>
      <c r="L186" s="732">
        <f>[1]②B6用集計!C1123</f>
        <v>7</v>
      </c>
      <c r="M186" s="783">
        <f>[1]②B6用集計!D1123</f>
        <v>8</v>
      </c>
      <c r="N186" s="732">
        <f>[1]②B6用集計!C1149</f>
        <v>14</v>
      </c>
      <c r="O186" s="733">
        <f>[1]②B6用集計!D1149</f>
        <v>16</v>
      </c>
      <c r="Q186" s="802"/>
      <c r="R186" s="974"/>
      <c r="S186" s="974"/>
      <c r="T186" s="974"/>
      <c r="U186" s="974"/>
      <c r="V186" s="974"/>
      <c r="W186" s="974"/>
      <c r="X186" s="974"/>
      <c r="Y186" s="974"/>
      <c r="Z186" s="974"/>
      <c r="AA186" s="974"/>
      <c r="AB186" s="974"/>
      <c r="AC186" s="974"/>
      <c r="AD186" s="974"/>
    </row>
    <row r="187" spans="1:30" ht="12.75" customHeight="1" x14ac:dyDescent="0.4">
      <c r="A187" s="745" t="s">
        <v>118</v>
      </c>
      <c r="B187" s="732">
        <f>[1]②B6用集計!C1049</f>
        <v>17</v>
      </c>
      <c r="C187" s="743">
        <f>[1]②B6用集計!D1049</f>
        <v>20</v>
      </c>
      <c r="D187" s="808">
        <f>N129+B158+D158+F158+H158+J158+L158+N158+B187</f>
        <v>291</v>
      </c>
      <c r="E187" s="807">
        <f>O129+C158+E158+G158+I158+K158+M158+O158+C187</f>
        <v>268</v>
      </c>
      <c r="F187" s="732">
        <f>[1]②B6用集計!C1074</f>
        <v>32</v>
      </c>
      <c r="G187" s="783">
        <f>[1]②B6用集計!D1074</f>
        <v>30</v>
      </c>
      <c r="H187" s="732">
        <f>[1]②B6用集計!C1251</f>
        <v>54</v>
      </c>
      <c r="I187" s="783">
        <f>[1]②B6用集計!D1251</f>
        <v>41</v>
      </c>
      <c r="J187" s="732">
        <f>[1]②B6用集計!C1099</f>
        <v>47</v>
      </c>
      <c r="K187" s="783">
        <f>[1]②B6用集計!D1099</f>
        <v>32</v>
      </c>
      <c r="L187" s="732">
        <f>[1]②B6用集計!C1124</f>
        <v>13</v>
      </c>
      <c r="M187" s="783">
        <f>[1]②B6用集計!D1124</f>
        <v>19</v>
      </c>
      <c r="N187" s="732">
        <f>[1]②B6用集計!C1150</f>
        <v>10</v>
      </c>
      <c r="O187" s="733">
        <f>[1]②B6用集計!D1150</f>
        <v>8</v>
      </c>
      <c r="Q187" s="802"/>
      <c r="R187" s="974"/>
      <c r="S187" s="974"/>
      <c r="T187" s="974"/>
      <c r="U187" s="974"/>
      <c r="V187" s="974"/>
      <c r="W187" s="974"/>
      <c r="X187" s="974"/>
      <c r="Y187" s="974"/>
      <c r="Z187" s="974"/>
      <c r="AA187" s="974"/>
      <c r="AB187" s="974"/>
      <c r="AC187" s="974"/>
      <c r="AD187" s="974"/>
    </row>
    <row r="188" spans="1:30" ht="12.75" customHeight="1" x14ac:dyDescent="0.4">
      <c r="A188" s="745" t="s">
        <v>119</v>
      </c>
      <c r="B188" s="732">
        <f>[1]②B6用集計!C1050</f>
        <v>10</v>
      </c>
      <c r="C188" s="743">
        <f>[1]②B6用集計!D1050</f>
        <v>8</v>
      </c>
      <c r="D188" s="808">
        <f>N130+B159+D159+F159+H159+J159+L159+N159+B188</f>
        <v>344</v>
      </c>
      <c r="E188" s="807">
        <f>O130+C159+E159+G159+I159+K159+M159+O159+C188</f>
        <v>280</v>
      </c>
      <c r="F188" s="732">
        <f>[1]②B6用集計!C1075</f>
        <v>43</v>
      </c>
      <c r="G188" s="783">
        <f>[1]②B6用集計!D1075</f>
        <v>33</v>
      </c>
      <c r="H188" s="732">
        <f>[1]②B6用集計!C1252</f>
        <v>71</v>
      </c>
      <c r="I188" s="783">
        <f>[1]②B6用集計!D1252</f>
        <v>46</v>
      </c>
      <c r="J188" s="732">
        <f>[1]②B6用集計!C1100</f>
        <v>50</v>
      </c>
      <c r="K188" s="783">
        <f>[1]②B6用集計!D1100</f>
        <v>38</v>
      </c>
      <c r="L188" s="732">
        <f>[1]②B6用集計!C1125</f>
        <v>21</v>
      </c>
      <c r="M188" s="783">
        <f>[1]②B6用集計!D1125</f>
        <v>16</v>
      </c>
      <c r="N188" s="732">
        <f>[1]②B6用集計!C1151</f>
        <v>12</v>
      </c>
      <c r="O188" s="733">
        <f>[1]②B6用集計!D1151</f>
        <v>17</v>
      </c>
      <c r="Q188" s="802"/>
      <c r="R188" s="974"/>
      <c r="S188" s="974"/>
      <c r="T188" s="974"/>
      <c r="U188" s="974"/>
      <c r="V188" s="974"/>
      <c r="W188" s="974"/>
      <c r="X188" s="974"/>
      <c r="Y188" s="974"/>
      <c r="Z188" s="974"/>
      <c r="AA188" s="974"/>
      <c r="AB188" s="974"/>
      <c r="AC188" s="974"/>
      <c r="AD188" s="974"/>
    </row>
    <row r="189" spans="1:30" ht="12.75" customHeight="1" x14ac:dyDescent="0.4">
      <c r="A189" s="745" t="s">
        <v>121</v>
      </c>
      <c r="B189" s="732">
        <f>[1]②B6用集計!C1051</f>
        <v>11</v>
      </c>
      <c r="C189" s="743">
        <f>[1]②B6用集計!D1051</f>
        <v>24</v>
      </c>
      <c r="D189" s="808">
        <f>N131+B160+D160+F160+H160+J160+L160+N160+B189</f>
        <v>321</v>
      </c>
      <c r="E189" s="807">
        <f>O131+C160+E160+G160+I160+K160+M160+O160+C189</f>
        <v>288</v>
      </c>
      <c r="F189" s="732">
        <f>[1]②B6用集計!C1076</f>
        <v>49</v>
      </c>
      <c r="G189" s="783">
        <f>[1]②B6用集計!D1076</f>
        <v>40</v>
      </c>
      <c r="H189" s="732">
        <f>[1]②B6用集計!C1253</f>
        <v>68</v>
      </c>
      <c r="I189" s="783">
        <f>[1]②B6用集計!D1253</f>
        <v>53</v>
      </c>
      <c r="J189" s="732">
        <f>[1]②B6用集計!C1101</f>
        <v>32</v>
      </c>
      <c r="K189" s="783">
        <f>[1]②B6用集計!D1101</f>
        <v>43</v>
      </c>
      <c r="L189" s="732">
        <f>[1]②B6用集計!C1126</f>
        <v>12</v>
      </c>
      <c r="M189" s="783">
        <f>[1]②B6用集計!D1126</f>
        <v>11</v>
      </c>
      <c r="N189" s="732">
        <f>[1]②B6用集計!C1152</f>
        <v>23</v>
      </c>
      <c r="O189" s="733">
        <f>[1]②B6用集計!D1152</f>
        <v>20</v>
      </c>
      <c r="Q189" s="802"/>
      <c r="R189" s="974"/>
      <c r="S189" s="974"/>
      <c r="T189" s="974"/>
      <c r="U189" s="974"/>
      <c r="V189" s="974"/>
      <c r="W189" s="974"/>
      <c r="X189" s="974"/>
      <c r="Y189" s="974"/>
      <c r="Z189" s="974"/>
      <c r="AA189" s="974"/>
      <c r="AB189" s="974"/>
      <c r="AC189" s="974"/>
      <c r="AD189" s="974"/>
    </row>
    <row r="190" spans="1:30" ht="12.75" customHeight="1" x14ac:dyDescent="0.4">
      <c r="A190" s="745" t="s">
        <v>122</v>
      </c>
      <c r="B190" s="732">
        <f>[1]②B6用集計!C1052</f>
        <v>23</v>
      </c>
      <c r="C190" s="743">
        <f>[1]②B6用集計!D1052</f>
        <v>28</v>
      </c>
      <c r="D190" s="808">
        <f>N132+B161+D161+F161+H161+J161+L161+N161+B190</f>
        <v>358</v>
      </c>
      <c r="E190" s="807">
        <f>O132+C161+E161+G161+I161+K161+M161+O161+C190</f>
        <v>328</v>
      </c>
      <c r="F190" s="732">
        <f>[1]②B6用集計!C1077</f>
        <v>52</v>
      </c>
      <c r="G190" s="783">
        <f>[1]②B6用集計!D1077</f>
        <v>42</v>
      </c>
      <c r="H190" s="732">
        <f>[1]②B6用集計!C1254</f>
        <v>64</v>
      </c>
      <c r="I190" s="783">
        <f>[1]②B6用集計!D1254</f>
        <v>54</v>
      </c>
      <c r="J190" s="732">
        <f>[1]②B6用集計!C1102</f>
        <v>35</v>
      </c>
      <c r="K190" s="783">
        <f>[1]②B6用集計!D1102</f>
        <v>35</v>
      </c>
      <c r="L190" s="732">
        <f>[1]②B6用集計!C1127</f>
        <v>16</v>
      </c>
      <c r="M190" s="783">
        <f>[1]②B6用集計!D1127</f>
        <v>22</v>
      </c>
      <c r="N190" s="732">
        <f>[1]②B6用集計!C1153</f>
        <v>22</v>
      </c>
      <c r="O190" s="733">
        <f>[1]②B6用集計!D1153</f>
        <v>15</v>
      </c>
      <c r="Q190" s="802"/>
      <c r="R190" s="974"/>
      <c r="S190" s="974"/>
      <c r="T190" s="974"/>
      <c r="U190" s="974"/>
      <c r="V190" s="974"/>
      <c r="W190" s="974"/>
      <c r="X190" s="974"/>
      <c r="Y190" s="974"/>
      <c r="Z190" s="974"/>
      <c r="AA190" s="974"/>
      <c r="AB190" s="974"/>
      <c r="AC190" s="974"/>
      <c r="AD190" s="974"/>
    </row>
    <row r="191" spans="1:30" ht="12.75" customHeight="1" x14ac:dyDescent="0.4">
      <c r="A191" s="745" t="s">
        <v>123</v>
      </c>
      <c r="B191" s="732">
        <f>[1]②B6用集計!C1053</f>
        <v>49</v>
      </c>
      <c r="C191" s="743">
        <f>[1]②B6用集計!D1053</f>
        <v>47</v>
      </c>
      <c r="D191" s="808">
        <f>N133+B162+D162+F162+H162+J162+L162+N162+B191</f>
        <v>357</v>
      </c>
      <c r="E191" s="807">
        <f>O133+C162+E162+G162+I162+K162+M162+O162+C191</f>
        <v>328</v>
      </c>
      <c r="F191" s="732">
        <f>[1]②B6用集計!C1078</f>
        <v>44</v>
      </c>
      <c r="G191" s="783">
        <f>[1]②B6用集計!D1078</f>
        <v>28</v>
      </c>
      <c r="H191" s="732">
        <f>[1]②B6用集計!C1255</f>
        <v>54</v>
      </c>
      <c r="I191" s="783">
        <f>[1]②B6用集計!D1255</f>
        <v>66</v>
      </c>
      <c r="J191" s="732">
        <f>[1]②B6用集計!C1103</f>
        <v>36</v>
      </c>
      <c r="K191" s="783">
        <f>[1]②B6用集計!D1103</f>
        <v>29</v>
      </c>
      <c r="L191" s="732">
        <f>[1]②B6用集計!C1128</f>
        <v>21</v>
      </c>
      <c r="M191" s="783">
        <f>[1]②B6用集計!D1128</f>
        <v>15</v>
      </c>
      <c r="N191" s="732">
        <f>[1]②B6用集計!C1154</f>
        <v>23</v>
      </c>
      <c r="O191" s="733">
        <f>[1]②B6用集計!D1154</f>
        <v>21</v>
      </c>
      <c r="Q191" s="802"/>
      <c r="R191" s="974"/>
      <c r="S191" s="974"/>
      <c r="T191" s="974"/>
      <c r="U191" s="974"/>
      <c r="V191" s="974"/>
      <c r="W191" s="974"/>
      <c r="X191" s="974"/>
      <c r="Y191" s="974"/>
      <c r="Z191" s="974"/>
      <c r="AA191" s="974"/>
      <c r="AB191" s="974"/>
      <c r="AC191" s="974"/>
      <c r="AD191" s="974"/>
    </row>
    <row r="192" spans="1:30" ht="12.75" customHeight="1" x14ac:dyDescent="0.4">
      <c r="A192" s="745" t="s">
        <v>124</v>
      </c>
      <c r="B192" s="732">
        <f>[1]②B6用集計!C1054</f>
        <v>50</v>
      </c>
      <c r="C192" s="743">
        <f>[1]②B6用集計!D1054</f>
        <v>59</v>
      </c>
      <c r="D192" s="808">
        <f>N134+B163+D163+F163+H163+J163+L163+N163+B192</f>
        <v>271</v>
      </c>
      <c r="E192" s="807">
        <f>O134+C163+E163+G163+I163+K163+M163+O163+C192</f>
        <v>209</v>
      </c>
      <c r="F192" s="732">
        <f>[1]②B6用集計!C1079</f>
        <v>40</v>
      </c>
      <c r="G192" s="783">
        <f>[1]②B6用集計!D1079</f>
        <v>35</v>
      </c>
      <c r="H192" s="732">
        <f>[1]②B6用集計!C1256</f>
        <v>56</v>
      </c>
      <c r="I192" s="783">
        <f>[1]②B6用集計!D1256</f>
        <v>37</v>
      </c>
      <c r="J192" s="732">
        <f>[1]②B6用集計!C1104</f>
        <v>24</v>
      </c>
      <c r="K192" s="783">
        <f>[1]②B6用集計!D1104</f>
        <v>28</v>
      </c>
      <c r="L192" s="732">
        <f>[1]②B6用集計!C1129</f>
        <v>14</v>
      </c>
      <c r="M192" s="783">
        <f>[1]②B6用集計!D1129</f>
        <v>10</v>
      </c>
      <c r="N192" s="732">
        <f>[1]②B6用集計!C1155</f>
        <v>16</v>
      </c>
      <c r="O192" s="733">
        <f>[1]②B6用集計!D1155</f>
        <v>15</v>
      </c>
      <c r="Q192" s="802"/>
      <c r="R192" s="974"/>
      <c r="S192" s="974"/>
      <c r="T192" s="974"/>
      <c r="U192" s="974"/>
      <c r="V192" s="974"/>
      <c r="W192" s="974"/>
      <c r="X192" s="974"/>
      <c r="Y192" s="974"/>
      <c r="Z192" s="974"/>
      <c r="AA192" s="974"/>
      <c r="AB192" s="974"/>
      <c r="AC192" s="974"/>
      <c r="AD192" s="974"/>
    </row>
    <row r="193" spans="1:34" ht="12.75" customHeight="1" x14ac:dyDescent="0.4">
      <c r="A193" s="745" t="s">
        <v>125</v>
      </c>
      <c r="B193" s="732">
        <f>[1]②B6用集計!C1055</f>
        <v>53</v>
      </c>
      <c r="C193" s="743">
        <f>[1]②B6用集計!D1055</f>
        <v>50</v>
      </c>
      <c r="D193" s="808">
        <f>N135+B164+D164+F164+H164+J164+L164+N164+B193</f>
        <v>205</v>
      </c>
      <c r="E193" s="807">
        <f>O135+C164+E164+G164+I164+K164+M164+O164+C193</f>
        <v>228</v>
      </c>
      <c r="F193" s="732">
        <f>[1]②B6用集計!C1080</f>
        <v>25</v>
      </c>
      <c r="G193" s="783">
        <f>[1]②B6用集計!D1080</f>
        <v>35</v>
      </c>
      <c r="H193" s="732">
        <f>[1]②B6用集計!C1257</f>
        <v>41</v>
      </c>
      <c r="I193" s="783">
        <f>[1]②B6用集計!D1257</f>
        <v>27</v>
      </c>
      <c r="J193" s="732">
        <f>[1]②B6用集計!C1105</f>
        <v>29</v>
      </c>
      <c r="K193" s="783">
        <f>[1]②B6用集計!D1105</f>
        <v>28</v>
      </c>
      <c r="L193" s="732">
        <f>[1]②B6用集計!C1130</f>
        <v>12</v>
      </c>
      <c r="M193" s="783">
        <f>[1]②B6用集計!D1130</f>
        <v>14</v>
      </c>
      <c r="N193" s="732">
        <f>[1]②B6用集計!C1156</f>
        <v>14</v>
      </c>
      <c r="O193" s="733">
        <f>[1]②B6用集計!D1156</f>
        <v>17</v>
      </c>
      <c r="Q193" s="802"/>
      <c r="R193" s="974"/>
      <c r="S193" s="974"/>
      <c r="T193" s="974"/>
      <c r="U193" s="974"/>
      <c r="V193" s="974"/>
      <c r="W193" s="974"/>
      <c r="X193" s="974"/>
      <c r="Y193" s="974"/>
      <c r="Z193" s="974"/>
      <c r="AA193" s="974"/>
      <c r="AB193" s="974"/>
      <c r="AC193" s="974"/>
      <c r="AD193" s="974"/>
    </row>
    <row r="194" spans="1:34" ht="12.75" customHeight="1" x14ac:dyDescent="0.4">
      <c r="A194" s="745" t="s">
        <v>126</v>
      </c>
      <c r="B194" s="732">
        <f>[1]②B6用集計!C1056</f>
        <v>40</v>
      </c>
      <c r="C194" s="743">
        <f>[1]②B6用集計!D1056</f>
        <v>40</v>
      </c>
      <c r="D194" s="808">
        <f>N136+B165+D165+F165+H165+J165+L165+N165+B194</f>
        <v>225</v>
      </c>
      <c r="E194" s="807">
        <f>O136+C165+E165+G165+I165+K165+M165+O165+C194</f>
        <v>184</v>
      </c>
      <c r="F194" s="732">
        <f>[1]②B6用集計!C1081</f>
        <v>31</v>
      </c>
      <c r="G194" s="783">
        <f>[1]②B6用集計!D1081</f>
        <v>18</v>
      </c>
      <c r="H194" s="732">
        <f>[1]②B6用集計!C1258</f>
        <v>20</v>
      </c>
      <c r="I194" s="783">
        <f>[1]②B6用集計!D1258</f>
        <v>15</v>
      </c>
      <c r="J194" s="732">
        <f>[1]②B6用集計!C1106</f>
        <v>30</v>
      </c>
      <c r="K194" s="783">
        <f>[1]②B6用集計!D1106</f>
        <v>24</v>
      </c>
      <c r="L194" s="732">
        <f>[1]②B6用集計!C1131</f>
        <v>10</v>
      </c>
      <c r="M194" s="783">
        <f>[1]②B6用集計!D1131</f>
        <v>12</v>
      </c>
      <c r="N194" s="732">
        <f>[1]②B6用集計!C1157</f>
        <v>14</v>
      </c>
      <c r="O194" s="733">
        <f>[1]②B6用集計!D1157</f>
        <v>8</v>
      </c>
      <c r="Q194" s="802"/>
      <c r="R194" s="974"/>
      <c r="S194" s="974"/>
      <c r="T194" s="974"/>
      <c r="U194" s="974"/>
      <c r="V194" s="974"/>
      <c r="W194" s="974"/>
      <c r="X194" s="974"/>
      <c r="Y194" s="974"/>
      <c r="Z194" s="974"/>
      <c r="AA194" s="974"/>
      <c r="AB194" s="974"/>
      <c r="AC194" s="974"/>
      <c r="AD194" s="974"/>
    </row>
    <row r="195" spans="1:34" ht="12.75" customHeight="1" x14ac:dyDescent="0.4">
      <c r="A195" s="745" t="s">
        <v>127</v>
      </c>
      <c r="B195" s="732">
        <f>[1]②B6用集計!C1057</f>
        <v>42</v>
      </c>
      <c r="C195" s="743">
        <f>[1]②B6用集計!D1057</f>
        <v>31</v>
      </c>
      <c r="D195" s="808">
        <f>N137+B166+D166+F166+H166+J166+L166+N166+B195</f>
        <v>206</v>
      </c>
      <c r="E195" s="807">
        <f>O137+C166+E166+G166+I166+K166+M166+O166+C195</f>
        <v>206</v>
      </c>
      <c r="F195" s="732">
        <f>[1]②B6用集計!C1082</f>
        <v>23</v>
      </c>
      <c r="G195" s="783">
        <f>[1]②B6用集計!D1082</f>
        <v>23</v>
      </c>
      <c r="H195" s="732">
        <f>[1]②B6用集計!C1259</f>
        <v>19</v>
      </c>
      <c r="I195" s="783">
        <f>[1]②B6用集計!D1259</f>
        <v>23</v>
      </c>
      <c r="J195" s="732">
        <f>[1]②B6用集計!C1107</f>
        <v>26</v>
      </c>
      <c r="K195" s="783">
        <f>[1]②B6用集計!D1107</f>
        <v>33</v>
      </c>
      <c r="L195" s="732">
        <f>[1]②B6用集計!C1132</f>
        <v>19</v>
      </c>
      <c r="M195" s="783">
        <f>[1]②B6用集計!D1132</f>
        <v>25</v>
      </c>
      <c r="N195" s="732">
        <f>[1]②B6用集計!C1158</f>
        <v>14</v>
      </c>
      <c r="O195" s="733">
        <f>[1]②B6用集計!D1158</f>
        <v>11</v>
      </c>
      <c r="Q195" s="802"/>
      <c r="R195" s="974"/>
      <c r="S195" s="974"/>
      <c r="T195" s="974"/>
      <c r="U195" s="974"/>
      <c r="V195" s="974"/>
      <c r="W195" s="974"/>
      <c r="X195" s="974"/>
      <c r="Y195" s="974"/>
      <c r="Z195" s="974"/>
      <c r="AA195" s="974"/>
      <c r="AB195" s="974"/>
      <c r="AC195" s="974"/>
      <c r="AD195" s="974"/>
    </row>
    <row r="196" spans="1:34" ht="12.75" customHeight="1" x14ac:dyDescent="0.4">
      <c r="A196" s="745" t="s">
        <v>128</v>
      </c>
      <c r="B196" s="732">
        <f>[1]②B6用集計!C1058</f>
        <v>24</v>
      </c>
      <c r="C196" s="743">
        <f>[1]②B6用集計!D1058</f>
        <v>27</v>
      </c>
      <c r="D196" s="808">
        <f>N138+B167+D167+F167+H167+J167+L167+N167+B196</f>
        <v>155</v>
      </c>
      <c r="E196" s="807">
        <f>O138+C167+E167+G167+I167+K167+M167+O167+C196</f>
        <v>170</v>
      </c>
      <c r="F196" s="732">
        <f>[1]②B6用集計!C1083</f>
        <v>21</v>
      </c>
      <c r="G196" s="783">
        <f>[1]②B6用集計!D1083</f>
        <v>16</v>
      </c>
      <c r="H196" s="732">
        <f>[1]②B6用集計!C1260</f>
        <v>14</v>
      </c>
      <c r="I196" s="783">
        <f>[1]②B6用集計!D1260</f>
        <v>12</v>
      </c>
      <c r="J196" s="732">
        <f>[1]②B6用集計!C1108</f>
        <v>20</v>
      </c>
      <c r="K196" s="783">
        <f>[1]②B6用集計!D1108</f>
        <v>24</v>
      </c>
      <c r="L196" s="732">
        <f>[1]②B6用集計!C1133</f>
        <v>13</v>
      </c>
      <c r="M196" s="783">
        <f>[1]②B6用集計!D1133</f>
        <v>13</v>
      </c>
      <c r="N196" s="732">
        <f>[1]②B6用集計!C1159</f>
        <v>7</v>
      </c>
      <c r="O196" s="733">
        <f>[1]②B6用集計!D1159</f>
        <v>13</v>
      </c>
      <c r="Q196" s="802"/>
      <c r="R196" s="974"/>
      <c r="S196" s="974"/>
      <c r="T196" s="974"/>
      <c r="U196" s="974"/>
      <c r="V196" s="974"/>
      <c r="W196" s="974"/>
      <c r="X196" s="974"/>
      <c r="Y196" s="974"/>
      <c r="Z196" s="974"/>
      <c r="AA196" s="974"/>
      <c r="AB196" s="974"/>
      <c r="AC196" s="974"/>
      <c r="AD196" s="974"/>
    </row>
    <row r="197" spans="1:34" ht="12.75" customHeight="1" x14ac:dyDescent="0.4">
      <c r="A197" s="745" t="s">
        <v>129</v>
      </c>
      <c r="B197" s="732">
        <f>[1]②B6用集計!C1059</f>
        <v>21</v>
      </c>
      <c r="C197" s="743">
        <f>[1]②B6用集計!D1059</f>
        <v>24</v>
      </c>
      <c r="D197" s="808">
        <f>N139+B168+D168+F168+H168+J168+L168+N168+B197</f>
        <v>140</v>
      </c>
      <c r="E197" s="807">
        <f>O139+C168+E168+G168+I168+K168+M168+O168+C197</f>
        <v>159</v>
      </c>
      <c r="F197" s="732">
        <f>[1]②B6用集計!C1084</f>
        <v>21</v>
      </c>
      <c r="G197" s="783">
        <f>[1]②B6用集計!D1084</f>
        <v>23</v>
      </c>
      <c r="H197" s="732">
        <f>[1]②B6用集計!C1261</f>
        <v>13</v>
      </c>
      <c r="I197" s="783">
        <f>[1]②B6用集計!D1261</f>
        <v>17</v>
      </c>
      <c r="J197" s="732">
        <f>[1]②B6用集計!C1109</f>
        <v>23</v>
      </c>
      <c r="K197" s="783">
        <f>[1]②B6用集計!D1109</f>
        <v>28</v>
      </c>
      <c r="L197" s="732">
        <f>[1]②B6用集計!C1134</f>
        <v>14</v>
      </c>
      <c r="M197" s="783">
        <f>[1]②B6用集計!D1134</f>
        <v>11</v>
      </c>
      <c r="N197" s="732">
        <f>[1]②B6用集計!C1160</f>
        <v>12</v>
      </c>
      <c r="O197" s="733">
        <f>[1]②B6用集計!D1160</f>
        <v>12</v>
      </c>
      <c r="Q197" s="802"/>
      <c r="R197" s="974"/>
      <c r="S197" s="974"/>
      <c r="T197" s="974"/>
      <c r="U197" s="974"/>
      <c r="V197" s="974"/>
      <c r="W197" s="974"/>
      <c r="X197" s="974"/>
      <c r="Y197" s="974"/>
      <c r="Z197" s="974"/>
      <c r="AA197" s="974"/>
      <c r="AB197" s="974"/>
      <c r="AC197" s="974"/>
      <c r="AD197" s="974"/>
    </row>
    <row r="198" spans="1:34" ht="12.75" customHeight="1" x14ac:dyDescent="0.4">
      <c r="A198" s="745" t="s">
        <v>130</v>
      </c>
      <c r="B198" s="732">
        <f>[1]②B6用集計!C1060</f>
        <v>13</v>
      </c>
      <c r="C198" s="743">
        <f>[1]②B6用集計!D1060</f>
        <v>18</v>
      </c>
      <c r="D198" s="808">
        <f>N140+B169+D169+F169+H169+J169+L169+N169+B198</f>
        <v>101</v>
      </c>
      <c r="E198" s="807">
        <f>O140+C169+E169+G169+I169+K169+M169+O169+C198</f>
        <v>150</v>
      </c>
      <c r="F198" s="732">
        <f>[1]②B6用集計!C1085</f>
        <v>8</v>
      </c>
      <c r="G198" s="783">
        <f>[1]②B6用集計!D1085</f>
        <v>14</v>
      </c>
      <c r="H198" s="732">
        <f>[1]②B6用集計!C1262</f>
        <v>6</v>
      </c>
      <c r="I198" s="783">
        <f>[1]②B6用集計!D1262</f>
        <v>25</v>
      </c>
      <c r="J198" s="732">
        <f>[1]②B6用集計!C1110</f>
        <v>13</v>
      </c>
      <c r="K198" s="783">
        <f>[1]②B6用集計!D1110</f>
        <v>17</v>
      </c>
      <c r="L198" s="732">
        <f>[1]②B6用集計!C1135</f>
        <v>4</v>
      </c>
      <c r="M198" s="783">
        <f>[1]②B6用集計!D1135</f>
        <v>10</v>
      </c>
      <c r="N198" s="732">
        <f>[1]②B6用集計!C1161</f>
        <v>7</v>
      </c>
      <c r="O198" s="733">
        <f>[1]②B6用集計!D1161</f>
        <v>7</v>
      </c>
      <c r="Q198" s="802"/>
      <c r="R198" s="974"/>
      <c r="S198" s="974"/>
      <c r="T198" s="974"/>
      <c r="U198" s="974"/>
      <c r="V198" s="974"/>
      <c r="W198" s="974"/>
      <c r="X198" s="974"/>
      <c r="Y198" s="974"/>
      <c r="Z198" s="974"/>
      <c r="AA198" s="974"/>
      <c r="AB198" s="974"/>
      <c r="AC198" s="974"/>
      <c r="AD198" s="974"/>
    </row>
    <row r="199" spans="1:34" ht="12.75" customHeight="1" x14ac:dyDescent="0.4">
      <c r="A199" s="745" t="s">
        <v>131</v>
      </c>
      <c r="B199" s="732">
        <f>[1]②B6用集計!C1061</f>
        <v>8</v>
      </c>
      <c r="C199" s="743">
        <f>[1]②B6用集計!D1061</f>
        <v>10</v>
      </c>
      <c r="D199" s="808">
        <f>N141+B170+D170+F170+H170+J170+L170+N170+B199</f>
        <v>51</v>
      </c>
      <c r="E199" s="807">
        <f>O141+C170+E170+G170+I170+K170+M170+O170+C199</f>
        <v>89</v>
      </c>
      <c r="F199" s="732">
        <f>[1]②B6用集計!C1086</f>
        <v>6</v>
      </c>
      <c r="G199" s="783">
        <f>[1]②B6用集計!D1086</f>
        <v>12</v>
      </c>
      <c r="H199" s="732">
        <f>[1]②B6用集計!C1263</f>
        <v>8</v>
      </c>
      <c r="I199" s="783">
        <f>[1]②B6用集計!D1263</f>
        <v>28</v>
      </c>
      <c r="J199" s="732">
        <f>[1]②B6用集計!C1111</f>
        <v>7</v>
      </c>
      <c r="K199" s="783">
        <f>[1]②B6用集計!D1111</f>
        <v>21</v>
      </c>
      <c r="L199" s="732">
        <f>[1]②B6用集計!C1136</f>
        <v>9</v>
      </c>
      <c r="M199" s="783">
        <f>[1]②B6用集計!D1136</f>
        <v>11</v>
      </c>
      <c r="N199" s="732">
        <f>[1]②B6用集計!C1162</f>
        <v>4</v>
      </c>
      <c r="O199" s="733">
        <f>[1]②B6用集計!D1162</f>
        <v>8</v>
      </c>
      <c r="Q199" s="802"/>
      <c r="R199" s="974"/>
      <c r="S199" s="974"/>
      <c r="T199" s="974"/>
      <c r="U199" s="974"/>
      <c r="V199" s="974"/>
      <c r="W199" s="974"/>
      <c r="X199" s="974"/>
      <c r="Y199" s="974"/>
      <c r="Z199" s="974"/>
      <c r="AA199" s="974"/>
      <c r="AB199" s="974"/>
      <c r="AC199" s="974"/>
      <c r="AD199" s="974"/>
    </row>
    <row r="200" spans="1:34" ht="12.75" customHeight="1" x14ac:dyDescent="0.4">
      <c r="A200" s="745" t="s">
        <v>132</v>
      </c>
      <c r="B200" s="732">
        <f>[1]②B6用集計!C1062</f>
        <v>2</v>
      </c>
      <c r="C200" s="743">
        <f>[1]②B6用集計!D1062</f>
        <v>3</v>
      </c>
      <c r="D200" s="808">
        <f>N142+B171+D171+F171+H171+J171+L171+N171+B200</f>
        <v>8</v>
      </c>
      <c r="E200" s="807">
        <f>O142+C171+E171+G171+I171+K171+M171+O171+C200</f>
        <v>55</v>
      </c>
      <c r="F200" s="732">
        <f>[1]②B6用集計!C1087</f>
        <v>2</v>
      </c>
      <c r="G200" s="783">
        <f>[1]②B6用集計!D1087</f>
        <v>4</v>
      </c>
      <c r="H200" s="732">
        <f>[1]②B6用集計!C1264</f>
        <v>5</v>
      </c>
      <c r="I200" s="783">
        <f>[1]②B6用集計!D1264</f>
        <v>18</v>
      </c>
      <c r="J200" s="732">
        <f>[1]②B6用集計!C1112</f>
        <v>5</v>
      </c>
      <c r="K200" s="783">
        <f>[1]②B6用集計!D1112</f>
        <v>8</v>
      </c>
      <c r="L200" s="732">
        <f>[1]②B6用集計!C1137</f>
        <v>2</v>
      </c>
      <c r="M200" s="783">
        <f>[1]②B6用集計!D1137</f>
        <v>5</v>
      </c>
      <c r="N200" s="732">
        <f>[1]②B6用集計!C1163</f>
        <v>2</v>
      </c>
      <c r="O200" s="733">
        <f>[1]②B6用集計!D1163</f>
        <v>1</v>
      </c>
      <c r="Q200" s="802"/>
      <c r="R200" s="974"/>
      <c r="S200" s="974"/>
      <c r="T200" s="974"/>
      <c r="U200" s="974"/>
      <c r="V200" s="974"/>
      <c r="W200" s="974"/>
      <c r="X200" s="974"/>
      <c r="Y200" s="974"/>
      <c r="Z200" s="974"/>
      <c r="AA200" s="974"/>
      <c r="AB200" s="974"/>
      <c r="AC200" s="974"/>
      <c r="AD200" s="974"/>
    </row>
    <row r="201" spans="1:34" ht="12.75" customHeight="1" x14ac:dyDescent="0.4">
      <c r="A201" s="745" t="s">
        <v>133</v>
      </c>
      <c r="B201" s="732">
        <f>[1]②B6用集計!C1063</f>
        <v>1</v>
      </c>
      <c r="C201" s="743">
        <f>[1]②B6用集計!D1063</f>
        <v>2</v>
      </c>
      <c r="D201" s="808">
        <f>N143+B172+D172+F172+H172+J172+L172+N172+B201</f>
        <v>8</v>
      </c>
      <c r="E201" s="807">
        <f>O143+C172+E172+G172+I172+K172+M172+O172+C201</f>
        <v>27</v>
      </c>
      <c r="F201" s="732">
        <f>[1]②B6用集計!C1088</f>
        <v>0</v>
      </c>
      <c r="G201" s="783">
        <f>[1]②B6用集計!D1088</f>
        <v>0</v>
      </c>
      <c r="H201" s="732">
        <f>[1]②B6用集計!C1265</f>
        <v>2</v>
      </c>
      <c r="I201" s="783">
        <f>[1]②B6用集計!D1265</f>
        <v>18</v>
      </c>
      <c r="J201" s="732">
        <f>[1]②B6用集計!C1113</f>
        <v>0</v>
      </c>
      <c r="K201" s="783">
        <f>[1]②B6用集計!D1113</f>
        <v>0</v>
      </c>
      <c r="L201" s="732">
        <f>[1]②B6用集計!C1138</f>
        <v>1</v>
      </c>
      <c r="M201" s="783">
        <f>[1]②B6用集計!D1138</f>
        <v>0</v>
      </c>
      <c r="N201" s="732">
        <f>[1]②B6用集計!C1164</f>
        <v>0</v>
      </c>
      <c r="O201" s="733">
        <f>[1]②B6用集計!D1164</f>
        <v>2</v>
      </c>
      <c r="Q201" s="802"/>
      <c r="R201" s="974"/>
      <c r="S201" s="974"/>
      <c r="T201" s="974"/>
      <c r="U201" s="974"/>
      <c r="V201" s="974"/>
      <c r="W201" s="974"/>
      <c r="X201" s="974"/>
      <c r="Y201" s="974"/>
      <c r="Z201" s="974"/>
      <c r="AA201" s="974"/>
      <c r="AB201" s="974"/>
      <c r="AC201" s="974"/>
      <c r="AD201" s="974"/>
    </row>
    <row r="202" spans="1:34" ht="12.75" customHeight="1" thickBot="1" x14ac:dyDescent="0.45">
      <c r="A202" s="739" t="s">
        <v>209</v>
      </c>
      <c r="B202" s="781">
        <f>[1]②B6用集計!C1064</f>
        <v>0</v>
      </c>
      <c r="C202" s="737">
        <f>[1]②B6用集計!D1064</f>
        <v>0</v>
      </c>
      <c r="D202" s="806">
        <f>N144+B173+D173+F173+H173+J173+L173+N173+B202</f>
        <v>1</v>
      </c>
      <c r="E202" s="805">
        <f>O144+C173+E173+G173+I173+K173+M173+O173+C202</f>
        <v>4</v>
      </c>
      <c r="F202" s="781">
        <f>[1]②B6用集計!C1089</f>
        <v>0</v>
      </c>
      <c r="G202" s="782">
        <f>[1]②B6用集計!D1089</f>
        <v>0</v>
      </c>
      <c r="H202" s="781">
        <f>[1]②B6用集計!C1266</f>
        <v>0</v>
      </c>
      <c r="I202" s="782">
        <f>[1]②B6用集計!D1266</f>
        <v>1</v>
      </c>
      <c r="J202" s="781">
        <f>[1]②B6用集計!C1114</f>
        <v>0</v>
      </c>
      <c r="K202" s="782">
        <f>[1]②B6用集計!D1114</f>
        <v>0</v>
      </c>
      <c r="L202" s="781">
        <f>[1]②B6用集計!C1139</f>
        <v>0</v>
      </c>
      <c r="M202" s="782">
        <f>[1]②B6用集計!D1139</f>
        <v>0</v>
      </c>
      <c r="N202" s="781">
        <f>[1]②B6用集計!C1165</f>
        <v>0</v>
      </c>
      <c r="O202" s="781">
        <f>[1]②B6用集計!D1165</f>
        <v>0</v>
      </c>
      <c r="Q202" s="802"/>
      <c r="R202" s="974"/>
      <c r="S202" s="974"/>
      <c r="T202" s="974"/>
      <c r="U202" s="974"/>
      <c r="V202" s="974"/>
      <c r="W202" s="974"/>
      <c r="X202" s="974"/>
      <c r="Y202" s="974"/>
      <c r="Z202" s="974"/>
      <c r="AA202" s="974"/>
      <c r="AB202" s="974"/>
      <c r="AC202" s="974"/>
      <c r="AD202" s="974"/>
    </row>
    <row r="203" spans="1:34" ht="9.9499999999999993" customHeight="1" x14ac:dyDescent="0.4">
      <c r="A203" s="780"/>
      <c r="B203" s="733"/>
      <c r="C203" s="733"/>
      <c r="D203" s="733"/>
      <c r="E203" s="733"/>
      <c r="F203" s="732"/>
      <c r="G203" s="732"/>
      <c r="H203" s="733"/>
      <c r="I203" s="733"/>
      <c r="J203" s="733"/>
      <c r="K203" s="733"/>
      <c r="L203" s="733"/>
      <c r="M203" s="733"/>
      <c r="N203" s="733"/>
      <c r="O203" s="733"/>
      <c r="Q203" s="802"/>
      <c r="R203" s="974"/>
      <c r="S203" s="974"/>
      <c r="T203" s="974"/>
      <c r="U203" s="974"/>
      <c r="V203" s="974"/>
      <c r="W203" s="974"/>
      <c r="X203" s="974"/>
      <c r="Y203" s="974"/>
      <c r="Z203" s="974"/>
      <c r="AA203" s="974"/>
      <c r="AB203" s="974"/>
      <c r="AC203" s="974"/>
      <c r="AD203" s="974"/>
    </row>
    <row r="204" spans="1:34" ht="9.9499999999999993" customHeight="1" thickBot="1" x14ac:dyDescent="0.45">
      <c r="A204" s="804"/>
      <c r="B204" s="781"/>
      <c r="C204" s="781"/>
      <c r="D204" s="781"/>
      <c r="E204" s="781"/>
      <c r="F204" s="781"/>
      <c r="G204" s="781"/>
      <c r="H204" s="781"/>
      <c r="I204" s="781"/>
      <c r="J204" s="781"/>
      <c r="K204" s="781"/>
      <c r="L204" s="781"/>
      <c r="M204" s="781"/>
      <c r="N204" s="781"/>
      <c r="O204" s="781"/>
      <c r="R204" s="974"/>
      <c r="S204" s="974"/>
      <c r="T204" s="974"/>
      <c r="U204" s="974"/>
      <c r="V204" s="974"/>
      <c r="W204" s="974"/>
      <c r="X204" s="974"/>
      <c r="Y204" s="974"/>
      <c r="Z204" s="974"/>
      <c r="AA204" s="974"/>
      <c r="AB204" s="974"/>
      <c r="AC204" s="974"/>
      <c r="AD204" s="974"/>
    </row>
    <row r="205" spans="1:34" s="732" customFormat="1" ht="20.100000000000001" customHeight="1" x14ac:dyDescent="0.15">
      <c r="A205" s="954" t="s">
        <v>219</v>
      </c>
      <c r="B205" s="973" t="s">
        <v>453</v>
      </c>
      <c r="C205" s="828"/>
      <c r="D205" s="953" t="s">
        <v>452</v>
      </c>
      <c r="E205" s="938"/>
      <c r="F205" s="859" t="s">
        <v>451</v>
      </c>
      <c r="G205" s="800"/>
      <c r="H205" s="972" t="s">
        <v>450</v>
      </c>
      <c r="I205" s="897"/>
      <c r="J205" s="960" t="s">
        <v>449</v>
      </c>
      <c r="K205" s="873"/>
      <c r="L205" s="858" t="s">
        <v>448</v>
      </c>
      <c r="M205" s="797"/>
      <c r="N205" s="796" t="s">
        <v>447</v>
      </c>
      <c r="O205" s="851"/>
      <c r="R205" s="725"/>
      <c r="S205" s="725"/>
      <c r="T205" s="725"/>
      <c r="U205" s="725"/>
      <c r="V205" s="725"/>
      <c r="W205" s="725"/>
      <c r="X205" s="725"/>
      <c r="Y205" s="725"/>
      <c r="Z205" s="725"/>
      <c r="AA205" s="725"/>
      <c r="AB205" s="725"/>
      <c r="AC205" s="725"/>
      <c r="AD205" s="725"/>
      <c r="AE205" s="725"/>
      <c r="AF205" s="725"/>
      <c r="AG205" s="725"/>
      <c r="AH205" s="725"/>
    </row>
    <row r="206" spans="1:34" ht="13.5" customHeight="1" x14ac:dyDescent="0.15">
      <c r="A206" s="814" t="s">
        <v>215</v>
      </c>
      <c r="B206" s="821">
        <f>[1]③行政区別!E54</f>
        <v>256</v>
      </c>
      <c r="C206" s="821"/>
      <c r="D206" s="821">
        <f>[1]③行政区別!E55</f>
        <v>185</v>
      </c>
      <c r="E206" s="821"/>
      <c r="F206" s="792">
        <f>[1]③行政区別!E56</f>
        <v>258</v>
      </c>
      <c r="G206" s="821"/>
      <c r="H206" s="971">
        <f>[1]③行政区別!E58</f>
        <v>125</v>
      </c>
      <c r="I206" s="970"/>
      <c r="J206" s="867">
        <f>SUM(F177:O177)+SUM(B206:I206)</f>
        <v>2716</v>
      </c>
      <c r="K206" s="866"/>
      <c r="L206" s="818">
        <f>[1]③行政区別!E60</f>
        <v>1068</v>
      </c>
      <c r="M206" s="792"/>
      <c r="N206" s="768">
        <f>[1]③行政区別!E61</f>
        <v>399</v>
      </c>
      <c r="O206" s="791"/>
    </row>
    <row r="207" spans="1:34" ht="13.5" customHeight="1" x14ac:dyDescent="0.15">
      <c r="A207" s="814" t="s">
        <v>214</v>
      </c>
      <c r="B207" s="821">
        <f>SUM(B211:C231)</f>
        <v>574</v>
      </c>
      <c r="C207" s="821"/>
      <c r="D207" s="821">
        <f>SUM(D211:E231)</f>
        <v>474</v>
      </c>
      <c r="E207" s="821"/>
      <c r="F207" s="792">
        <f>SUM(F211:G231)</f>
        <v>563</v>
      </c>
      <c r="G207" s="821"/>
      <c r="H207" s="821">
        <f>SUM(H211:I231)</f>
        <v>402</v>
      </c>
      <c r="I207" s="876"/>
      <c r="J207" s="867">
        <f>SUM(J211:K231)</f>
        <v>6352</v>
      </c>
      <c r="K207" s="866"/>
      <c r="L207" s="818">
        <f>SUM(L211:M231)</f>
        <v>2447</v>
      </c>
      <c r="M207" s="792"/>
      <c r="N207" s="768">
        <f>SUM(N211:O231)</f>
        <v>824</v>
      </c>
      <c r="O207" s="791"/>
    </row>
    <row r="208" spans="1:34" ht="13.5" customHeight="1" x14ac:dyDescent="0.15">
      <c r="A208" s="814"/>
      <c r="B208" s="838" t="s">
        <v>111</v>
      </c>
      <c r="C208" s="838" t="s">
        <v>112</v>
      </c>
      <c r="D208" s="838" t="s">
        <v>111</v>
      </c>
      <c r="E208" s="790" t="s">
        <v>112</v>
      </c>
      <c r="F208" s="839" t="s">
        <v>111</v>
      </c>
      <c r="G208" s="790" t="s">
        <v>112</v>
      </c>
      <c r="H208" s="837" t="s">
        <v>111</v>
      </c>
      <c r="I208" s="763" t="s">
        <v>112</v>
      </c>
      <c r="J208" s="856" t="s">
        <v>111</v>
      </c>
      <c r="K208" s="815" t="s">
        <v>112</v>
      </c>
      <c r="L208" s="839" t="s">
        <v>111</v>
      </c>
      <c r="M208" s="836" t="s">
        <v>112</v>
      </c>
      <c r="N208" s="839" t="s">
        <v>111</v>
      </c>
      <c r="O208" s="838" t="s">
        <v>112</v>
      </c>
    </row>
    <row r="209" spans="1:15" ht="13.5" customHeight="1" x14ac:dyDescent="0.15">
      <c r="A209" s="771" t="s">
        <v>213</v>
      </c>
      <c r="B209" s="758">
        <f>SUM(B215:B231)</f>
        <v>245</v>
      </c>
      <c r="C209" s="787">
        <f>SUM(C215:C231)</f>
        <v>234</v>
      </c>
      <c r="D209" s="786">
        <f>SUM(D215:D231)</f>
        <v>182</v>
      </c>
      <c r="E209" s="787">
        <f>SUM(E215:E231)</f>
        <v>176</v>
      </c>
      <c r="F209" s="786">
        <f>SUM(F215:F231)</f>
        <v>237</v>
      </c>
      <c r="G209" s="787">
        <f>SUM(G215:G231)</f>
        <v>231</v>
      </c>
      <c r="H209" s="758">
        <f>SUM(H215:H231)</f>
        <v>124</v>
      </c>
      <c r="I209" s="757">
        <f>SUM(I215:I231)</f>
        <v>126</v>
      </c>
      <c r="J209" s="813">
        <f>F180+H180+J180+L180+N180+B209+D209+F209+H209</f>
        <v>2519</v>
      </c>
      <c r="K209" s="812">
        <f>G180+I180+K180+M180+O180+C209+E209+G209+I209</f>
        <v>2489</v>
      </c>
      <c r="L209" s="786">
        <f>SUM(L215:L231)</f>
        <v>920</v>
      </c>
      <c r="M209" s="787">
        <f>SUM(M215:M231)</f>
        <v>1031</v>
      </c>
      <c r="N209" s="786">
        <f>SUM(N215:N231)</f>
        <v>372</v>
      </c>
      <c r="O209" s="786">
        <f>SUM(O215:O231)</f>
        <v>320</v>
      </c>
    </row>
    <row r="210" spans="1:15" ht="15" customHeight="1" x14ac:dyDescent="0.15">
      <c r="A210" s="912" t="s">
        <v>212</v>
      </c>
      <c r="B210" s="752">
        <f>SUM(B211:B231)</f>
        <v>299</v>
      </c>
      <c r="C210" s="785">
        <f>SUM(C211:C231)</f>
        <v>275</v>
      </c>
      <c r="D210" s="784">
        <f>SUM(D211:D231)</f>
        <v>247</v>
      </c>
      <c r="E210" s="785">
        <f>SUM(E211:E231)</f>
        <v>227</v>
      </c>
      <c r="F210" s="784">
        <f>SUM(F211:F231)</f>
        <v>274</v>
      </c>
      <c r="G210" s="785">
        <f>SUM(G211:G231)</f>
        <v>289</v>
      </c>
      <c r="H210" s="752">
        <f>SUM(H211:H231)</f>
        <v>201</v>
      </c>
      <c r="I210" s="751">
        <f>SUM(I211:I231)</f>
        <v>201</v>
      </c>
      <c r="J210" s="810">
        <f>F181+H181+J181+L181+N181+B210+D210+F210+H210</f>
        <v>3212</v>
      </c>
      <c r="K210" s="809">
        <f>G181+I181+K181+M181+O181+C210+E210+G210+I210</f>
        <v>3140</v>
      </c>
      <c r="L210" s="784">
        <f>SUM(L211:L231)</f>
        <v>1191</v>
      </c>
      <c r="M210" s="785">
        <f>SUM(M211:M231)</f>
        <v>1256</v>
      </c>
      <c r="N210" s="784">
        <f>SUM(N211:N231)</f>
        <v>433</v>
      </c>
      <c r="O210" s="784">
        <f>SUM(O211:O231)</f>
        <v>391</v>
      </c>
    </row>
    <row r="211" spans="1:15" ht="12.75" customHeight="1" x14ac:dyDescent="0.15">
      <c r="A211" s="745" t="s">
        <v>227</v>
      </c>
      <c r="B211" s="732">
        <f>[1]②B6用集計!C1171</f>
        <v>22</v>
      </c>
      <c r="C211" s="783">
        <f>[1]②B6用集計!D1171</f>
        <v>14</v>
      </c>
      <c r="D211" s="732">
        <f>[1]②B6用集計!C1196</f>
        <v>17</v>
      </c>
      <c r="E211" s="783">
        <f>[1]②B6用集計!D1196</f>
        <v>18</v>
      </c>
      <c r="F211" s="732">
        <f>[1]②B6用集計!C1221</f>
        <v>11</v>
      </c>
      <c r="G211" s="743">
        <f>[1]②B6用集計!D1221</f>
        <v>18</v>
      </c>
      <c r="H211" s="728">
        <f>[1]②B6用集計!C5832</f>
        <v>52</v>
      </c>
      <c r="I211" s="969">
        <f>[1]②B6用集計!D5832</f>
        <v>52</v>
      </c>
      <c r="J211" s="808">
        <f>F182+H182+J182+L182+N182+B211+D211+F211+H211</f>
        <v>238</v>
      </c>
      <c r="K211" s="807">
        <f>G182+I182+K182+M182+O182+C211+E211+G211+I211</f>
        <v>220</v>
      </c>
      <c r="L211" s="732">
        <f>[1]②B6用集計!C1271</f>
        <v>65</v>
      </c>
      <c r="M211" s="783">
        <f>[1]②B6用集計!D1271</f>
        <v>57</v>
      </c>
      <c r="N211" s="733">
        <f>[1]②B6用集計!C1297</f>
        <v>16</v>
      </c>
      <c r="O211" s="733">
        <f>[1]②B6用集計!D1297</f>
        <v>22</v>
      </c>
    </row>
    <row r="212" spans="1:15" ht="12.75" customHeight="1" x14ac:dyDescent="0.15">
      <c r="A212" s="745" t="s">
        <v>210</v>
      </c>
      <c r="B212" s="732">
        <f>[1]②B6用集計!C1172</f>
        <v>10</v>
      </c>
      <c r="C212" s="783">
        <f>[1]②B6用集計!D1172</f>
        <v>12</v>
      </c>
      <c r="D212" s="732">
        <f>[1]②B6用集計!C1197</f>
        <v>23</v>
      </c>
      <c r="E212" s="783">
        <f>[1]②B6用集計!D1197</f>
        <v>8</v>
      </c>
      <c r="F212" s="732">
        <f>[1]②B6用集計!C1222</f>
        <v>8</v>
      </c>
      <c r="G212" s="743">
        <f>[1]②B6用集計!D1222</f>
        <v>14</v>
      </c>
      <c r="H212" s="728">
        <f>[1]②B6用集計!C5833</f>
        <v>23</v>
      </c>
      <c r="I212" s="969">
        <f>[1]②B6用集計!D5833</f>
        <v>17</v>
      </c>
      <c r="J212" s="808">
        <f>F183+H183+J183+L183+N183+B212+D212+F212+H212</f>
        <v>184</v>
      </c>
      <c r="K212" s="807">
        <f>G183+I183+K183+M183+O183+C212+E212+G212+I212</f>
        <v>163</v>
      </c>
      <c r="L212" s="732">
        <f>[1]②B6用集計!C1272</f>
        <v>61</v>
      </c>
      <c r="M212" s="783">
        <f>[1]②B6用集計!D1272</f>
        <v>47</v>
      </c>
      <c r="N212" s="733">
        <f>[1]②B6用集計!C1298</f>
        <v>16</v>
      </c>
      <c r="O212" s="733">
        <f>[1]②B6用集計!D1298</f>
        <v>20</v>
      </c>
    </row>
    <row r="213" spans="1:15" ht="12.75" customHeight="1" x14ac:dyDescent="0.15">
      <c r="A213" s="745" t="s">
        <v>115</v>
      </c>
      <c r="B213" s="732">
        <f>[1]②B6用集計!C1173</f>
        <v>11</v>
      </c>
      <c r="C213" s="783">
        <f>[1]②B6用集計!D1173</f>
        <v>8</v>
      </c>
      <c r="D213" s="732">
        <f>[1]②B6用集計!C1198</f>
        <v>13</v>
      </c>
      <c r="E213" s="783">
        <f>[1]②B6用集計!D1198</f>
        <v>13</v>
      </c>
      <c r="F213" s="732">
        <f>[1]②B6用集計!C1223</f>
        <v>10</v>
      </c>
      <c r="G213" s="743">
        <f>[1]②B6用集計!D1223</f>
        <v>10</v>
      </c>
      <c r="H213" s="728">
        <f>[1]②B6用集計!C5834</f>
        <v>1</v>
      </c>
      <c r="I213" s="969">
        <f>[1]②B6用集計!D5834</f>
        <v>4</v>
      </c>
      <c r="J213" s="808">
        <f>F184+H184+J184+L184+N184+B213+D213+F213+H213</f>
        <v>143</v>
      </c>
      <c r="K213" s="807">
        <f>G184+I184+K184+M184+O184+C213+E213+G213+I213</f>
        <v>139</v>
      </c>
      <c r="L213" s="732">
        <f>[1]②B6用集計!C1273</f>
        <v>83</v>
      </c>
      <c r="M213" s="783">
        <f>[1]②B6用集計!D1273</f>
        <v>57</v>
      </c>
      <c r="N213" s="733">
        <f>[1]②B6用集計!C1299</f>
        <v>13</v>
      </c>
      <c r="O213" s="733">
        <f>[1]②B6用集計!D1299</f>
        <v>17</v>
      </c>
    </row>
    <row r="214" spans="1:15" ht="12.75" customHeight="1" x14ac:dyDescent="0.15">
      <c r="A214" s="745" t="s">
        <v>116</v>
      </c>
      <c r="B214" s="732">
        <f>[1]②B6用集計!C1174</f>
        <v>11</v>
      </c>
      <c r="C214" s="783">
        <f>[1]②B6用集計!D1174</f>
        <v>7</v>
      </c>
      <c r="D214" s="732">
        <f>[1]②B6用集計!C1199</f>
        <v>12</v>
      </c>
      <c r="E214" s="783">
        <f>[1]②B6用集計!D1199</f>
        <v>12</v>
      </c>
      <c r="F214" s="732">
        <f>[1]②B6用集計!C1224</f>
        <v>8</v>
      </c>
      <c r="G214" s="743">
        <f>[1]②B6用集計!D1224</f>
        <v>16</v>
      </c>
      <c r="H214" s="728">
        <f>[1]②B6用集計!C5835</f>
        <v>1</v>
      </c>
      <c r="I214" s="969">
        <f>[1]②B6用集計!D5835</f>
        <v>2</v>
      </c>
      <c r="J214" s="808">
        <f>F185+H185+J185+L185+N185+B214+D214+F214+H214</f>
        <v>128</v>
      </c>
      <c r="K214" s="807">
        <f>G185+I185+K185+M185+O185+C214+E214+G214+I214</f>
        <v>129</v>
      </c>
      <c r="L214" s="732">
        <f>[1]②B6用集計!C1274</f>
        <v>62</v>
      </c>
      <c r="M214" s="783">
        <f>[1]②B6用集計!D1274</f>
        <v>64</v>
      </c>
      <c r="N214" s="733">
        <f>[1]②B6用集計!C1300</f>
        <v>16</v>
      </c>
      <c r="O214" s="733">
        <f>[1]②B6用集計!D1300</f>
        <v>12</v>
      </c>
    </row>
    <row r="215" spans="1:15" ht="12.75" customHeight="1" x14ac:dyDescent="0.15">
      <c r="A215" s="745" t="s">
        <v>117</v>
      </c>
      <c r="B215" s="732">
        <f>[1]②B6用集計!C1175</f>
        <v>19</v>
      </c>
      <c r="C215" s="783">
        <f>[1]②B6用集計!D1175</f>
        <v>20</v>
      </c>
      <c r="D215" s="732">
        <f>[1]②B6用集計!C1200</f>
        <v>9</v>
      </c>
      <c r="E215" s="783">
        <f>[1]②B6用集計!D1200</f>
        <v>14</v>
      </c>
      <c r="F215" s="732">
        <f>[1]②B6用集計!C1225</f>
        <v>18</v>
      </c>
      <c r="G215" s="743">
        <f>[1]②B6用集計!D1225</f>
        <v>17</v>
      </c>
      <c r="H215" s="728">
        <f>[1]②B6用集計!C5836</f>
        <v>4</v>
      </c>
      <c r="I215" s="969">
        <f>[1]②B6用集計!D5836</f>
        <v>6</v>
      </c>
      <c r="J215" s="808">
        <f>F186+H186+J186+L186+N186+B215+D215+F215+H215</f>
        <v>151</v>
      </c>
      <c r="K215" s="807">
        <f>G186+I186+K186+M186+O186+C215+E215+G215+I215</f>
        <v>188</v>
      </c>
      <c r="L215" s="732">
        <f>[1]②B6用集計!C1275</f>
        <v>68</v>
      </c>
      <c r="M215" s="783">
        <f>[1]②B6用集計!D1275</f>
        <v>71</v>
      </c>
      <c r="N215" s="733">
        <f>[1]②B6用集計!C1301</f>
        <v>21</v>
      </c>
      <c r="O215" s="733">
        <f>[1]②B6用集計!D1301</f>
        <v>18</v>
      </c>
    </row>
    <row r="216" spans="1:15" ht="12.75" customHeight="1" x14ac:dyDescent="0.15">
      <c r="A216" s="745" t="s">
        <v>118</v>
      </c>
      <c r="B216" s="732">
        <f>[1]②B6用集計!C1176</f>
        <v>25</v>
      </c>
      <c r="C216" s="783">
        <f>[1]②B6用集計!D1176</f>
        <v>17</v>
      </c>
      <c r="D216" s="732">
        <f>[1]②B6用集計!C1201</f>
        <v>16</v>
      </c>
      <c r="E216" s="783">
        <f>[1]②B6用集計!D1201</f>
        <v>14</v>
      </c>
      <c r="F216" s="732">
        <f>[1]②B6用集計!C1226</f>
        <v>24</v>
      </c>
      <c r="G216" s="743">
        <f>[1]②B6用集計!D1226</f>
        <v>20</v>
      </c>
      <c r="H216" s="728">
        <f>[1]②B6用集計!C5837</f>
        <v>10</v>
      </c>
      <c r="I216" s="969">
        <f>[1]②B6用集計!D5837</f>
        <v>17</v>
      </c>
      <c r="J216" s="808">
        <f>F187+H187+J187+L187+N187+B216+D216+F216+H216</f>
        <v>231</v>
      </c>
      <c r="K216" s="807">
        <f>G187+I187+K187+M187+O187+C216+E216+G216+I216</f>
        <v>198</v>
      </c>
      <c r="L216" s="732">
        <f>[1]②B6用集計!C1276</f>
        <v>58</v>
      </c>
      <c r="M216" s="783">
        <f>[1]②B6用集計!D1276</f>
        <v>88</v>
      </c>
      <c r="N216" s="733">
        <f>[1]②B6用集計!C1302</f>
        <v>46</v>
      </c>
      <c r="O216" s="733">
        <f>[1]②B6用集計!D1302</f>
        <v>34</v>
      </c>
    </row>
    <row r="217" spans="1:15" ht="12.75" customHeight="1" x14ac:dyDescent="0.15">
      <c r="A217" s="745" t="s">
        <v>119</v>
      </c>
      <c r="B217" s="732">
        <f>[1]②B6用集計!C1177</f>
        <v>23</v>
      </c>
      <c r="C217" s="783">
        <f>[1]②B6用集計!D1177</f>
        <v>18</v>
      </c>
      <c r="D217" s="732">
        <f>[1]②B6用集計!C1202</f>
        <v>16</v>
      </c>
      <c r="E217" s="783">
        <f>[1]②B6用集計!D1202</f>
        <v>17</v>
      </c>
      <c r="F217" s="732">
        <f>[1]②B6用集計!C1227</f>
        <v>27</v>
      </c>
      <c r="G217" s="743">
        <f>[1]②B6用集計!D1227</f>
        <v>18</v>
      </c>
      <c r="H217" s="728">
        <f>[1]②B6用集計!C5838</f>
        <v>49</v>
      </c>
      <c r="I217" s="969">
        <f>[1]②B6用集計!D5838</f>
        <v>47</v>
      </c>
      <c r="J217" s="808">
        <f>F188+H188+J188+L188+N188+B217+D217+F217+H217</f>
        <v>312</v>
      </c>
      <c r="K217" s="807">
        <f>G188+I188+K188+M188+O188+C217+E217+G217+I217</f>
        <v>250</v>
      </c>
      <c r="L217" s="732">
        <f>[1]②B6用集計!C1277</f>
        <v>93</v>
      </c>
      <c r="M217" s="783">
        <f>[1]②B6用集計!D1277</f>
        <v>101</v>
      </c>
      <c r="N217" s="733">
        <f>[1]②B6用集計!C1303</f>
        <v>44</v>
      </c>
      <c r="O217" s="733">
        <f>[1]②B6用集計!D1303</f>
        <v>30</v>
      </c>
    </row>
    <row r="218" spans="1:15" ht="12.75" customHeight="1" x14ac:dyDescent="0.15">
      <c r="A218" s="745" t="s">
        <v>121</v>
      </c>
      <c r="B218" s="732">
        <f>[1]②B6用集計!C1178</f>
        <v>20</v>
      </c>
      <c r="C218" s="783">
        <f>[1]②B6用集計!D1178</f>
        <v>22</v>
      </c>
      <c r="D218" s="732">
        <f>[1]②B6用集計!C1203</f>
        <v>28</v>
      </c>
      <c r="E218" s="783">
        <f>[1]②B6用集計!D1203</f>
        <v>22</v>
      </c>
      <c r="F218" s="732">
        <f>[1]②B6用集計!C1228</f>
        <v>17</v>
      </c>
      <c r="G218" s="743">
        <f>[1]②B6用集計!D1228</f>
        <v>15</v>
      </c>
      <c r="H218" s="728">
        <f>[1]②B6用集計!C5839</f>
        <v>24</v>
      </c>
      <c r="I218" s="969">
        <f>[1]②B6用集計!D5839</f>
        <v>28</v>
      </c>
      <c r="J218" s="808">
        <f>F189+H189+J189+L189+N189+B218+D218+F218+H218</f>
        <v>273</v>
      </c>
      <c r="K218" s="807">
        <f>G189+I189+K189+M189+O189+C218+E218+G218+I218</f>
        <v>254</v>
      </c>
      <c r="L218" s="732">
        <f>[1]②B6用集計!C1278</f>
        <v>65</v>
      </c>
      <c r="M218" s="783">
        <f>[1]②B6用集計!D1278</f>
        <v>89</v>
      </c>
      <c r="N218" s="733">
        <f>[1]②B6用集計!C1304</f>
        <v>38</v>
      </c>
      <c r="O218" s="733">
        <f>[1]②B6用集計!D1304</f>
        <v>20</v>
      </c>
    </row>
    <row r="219" spans="1:15" ht="12.75" customHeight="1" x14ac:dyDescent="0.15">
      <c r="A219" s="745" t="s">
        <v>122</v>
      </c>
      <c r="B219" s="732">
        <f>[1]②B6用集計!C1179</f>
        <v>21</v>
      </c>
      <c r="C219" s="783">
        <f>[1]②B6用集計!D1179</f>
        <v>22</v>
      </c>
      <c r="D219" s="732">
        <f>[1]②B6用集計!C1204</f>
        <v>19</v>
      </c>
      <c r="E219" s="783">
        <f>[1]②B6用集計!D1204</f>
        <v>15</v>
      </c>
      <c r="F219" s="732">
        <f>[1]②B6用集計!C1229</f>
        <v>24</v>
      </c>
      <c r="G219" s="743">
        <f>[1]②B6用集計!D1229</f>
        <v>32</v>
      </c>
      <c r="H219" s="728">
        <f>[1]②B6用集計!C5840</f>
        <v>17</v>
      </c>
      <c r="I219" s="969">
        <f>[1]②B6用集計!D5840</f>
        <v>12</v>
      </c>
      <c r="J219" s="808">
        <f>F190+H190+J190+L190+N190+B219+D219+F219+H219</f>
        <v>270</v>
      </c>
      <c r="K219" s="807">
        <f>G190+I190+K190+M190+O190+C219+E219+G219+I219</f>
        <v>249</v>
      </c>
      <c r="L219" s="732">
        <f>[1]②B6用集計!C1279</f>
        <v>103</v>
      </c>
      <c r="M219" s="783">
        <f>[1]②B6用集計!D1279</f>
        <v>97</v>
      </c>
      <c r="N219" s="733">
        <f>[1]②B6用集計!C1305</f>
        <v>47</v>
      </c>
      <c r="O219" s="733">
        <f>[1]②B6用集計!D1305</f>
        <v>35</v>
      </c>
    </row>
    <row r="220" spans="1:15" ht="12.75" customHeight="1" x14ac:dyDescent="0.15">
      <c r="A220" s="745" t="s">
        <v>123</v>
      </c>
      <c r="B220" s="732">
        <f>[1]②B6用集計!C1180</f>
        <v>23</v>
      </c>
      <c r="C220" s="783">
        <f>[1]②B6用集計!D1180</f>
        <v>15</v>
      </c>
      <c r="D220" s="732">
        <f>[1]②B6用集計!C1205</f>
        <v>24</v>
      </c>
      <c r="E220" s="783">
        <f>[1]②B6用集計!D1205</f>
        <v>23</v>
      </c>
      <c r="F220" s="732">
        <f>[1]②B6用集計!C1230</f>
        <v>22</v>
      </c>
      <c r="G220" s="743">
        <f>[1]②B6用集計!D1230</f>
        <v>17</v>
      </c>
      <c r="H220" s="728">
        <f>[1]②B6用集計!C5841</f>
        <v>9</v>
      </c>
      <c r="I220" s="969">
        <f>[1]②B6用集計!D5841</f>
        <v>8</v>
      </c>
      <c r="J220" s="808">
        <f>F191+H191+J191+L191+N191+B220+D220+F220+H220</f>
        <v>256</v>
      </c>
      <c r="K220" s="807">
        <f>G191+I191+K191+M191+O191+C220+E220+G220+I220</f>
        <v>222</v>
      </c>
      <c r="L220" s="732">
        <f>[1]②B6用集計!C1280</f>
        <v>100</v>
      </c>
      <c r="M220" s="783">
        <f>[1]②B6用集計!D1280</f>
        <v>97</v>
      </c>
      <c r="N220" s="733">
        <f>[1]②B6用集計!C1306</f>
        <v>39</v>
      </c>
      <c r="O220" s="733">
        <f>[1]②B6用集計!D1306</f>
        <v>25</v>
      </c>
    </row>
    <row r="221" spans="1:15" ht="12.75" customHeight="1" x14ac:dyDescent="0.15">
      <c r="A221" s="745" t="s">
        <v>124</v>
      </c>
      <c r="B221" s="732">
        <f>[1]②B6用集計!C1181</f>
        <v>18</v>
      </c>
      <c r="C221" s="783">
        <f>[1]②B6用集計!D1181</f>
        <v>15</v>
      </c>
      <c r="D221" s="732">
        <f>[1]②B6用集計!C1206</f>
        <v>11</v>
      </c>
      <c r="E221" s="783">
        <f>[1]②B6用集計!D1206</f>
        <v>8</v>
      </c>
      <c r="F221" s="732">
        <f>[1]②B6用集計!C1231</f>
        <v>25</v>
      </c>
      <c r="G221" s="743">
        <f>[1]②B6用集計!D1231</f>
        <v>17</v>
      </c>
      <c r="H221" s="728">
        <f>[1]②B6用集計!C5842</f>
        <v>4</v>
      </c>
      <c r="I221" s="969">
        <f>[1]②B6用集計!D5842</f>
        <v>1</v>
      </c>
      <c r="J221" s="808">
        <f>F192+H192+J192+L192+N192+B221+D221+F221+H221</f>
        <v>208</v>
      </c>
      <c r="K221" s="807">
        <f>G192+I192+K192+M192+O192+C221+E221+G221+I221</f>
        <v>166</v>
      </c>
      <c r="L221" s="732">
        <f>[1]②B6用集計!C1281</f>
        <v>73</v>
      </c>
      <c r="M221" s="783">
        <f>[1]②B6用集計!D1281</f>
        <v>87</v>
      </c>
      <c r="N221" s="733">
        <f>[1]②B6用集計!C1307</f>
        <v>25</v>
      </c>
      <c r="O221" s="733">
        <f>[1]②B6用集計!D1307</f>
        <v>24</v>
      </c>
    </row>
    <row r="222" spans="1:15" ht="12.75" customHeight="1" x14ac:dyDescent="0.15">
      <c r="A222" s="745" t="s">
        <v>125</v>
      </c>
      <c r="B222" s="732">
        <f>[1]②B6用集計!C1182</f>
        <v>23</v>
      </c>
      <c r="C222" s="783">
        <f>[1]②B6用集計!D1182</f>
        <v>17</v>
      </c>
      <c r="D222" s="732">
        <f>[1]②B6用集計!C1207</f>
        <v>14</v>
      </c>
      <c r="E222" s="783">
        <f>[1]②B6用集計!D1207</f>
        <v>11</v>
      </c>
      <c r="F222" s="732">
        <f>[1]②B6用集計!C1232</f>
        <v>13</v>
      </c>
      <c r="G222" s="743">
        <f>[1]②B6用集計!D1232</f>
        <v>20</v>
      </c>
      <c r="H222" s="728">
        <f>[1]②B6用集計!C5843</f>
        <v>2</v>
      </c>
      <c r="I222" s="969">
        <f>[1]②B6用集計!D5843</f>
        <v>0</v>
      </c>
      <c r="J222" s="808">
        <f>F193+H193+J193+L193+N193+B222+D222+F222+H222</f>
        <v>173</v>
      </c>
      <c r="K222" s="807">
        <f>G193+I193+K193+M193+O193+C222+E222+G222+I222</f>
        <v>169</v>
      </c>
      <c r="L222" s="732">
        <f>[1]②B6用集計!C1282</f>
        <v>89</v>
      </c>
      <c r="M222" s="783">
        <f>[1]②B6用集計!D1282</f>
        <v>84</v>
      </c>
      <c r="N222" s="733">
        <f>[1]②B6用集計!C1308</f>
        <v>27</v>
      </c>
      <c r="O222" s="733">
        <f>[1]②B6用集計!D1308</f>
        <v>29</v>
      </c>
    </row>
    <row r="223" spans="1:15" ht="12.75" customHeight="1" x14ac:dyDescent="0.15">
      <c r="A223" s="745" t="s">
        <v>126</v>
      </c>
      <c r="B223" s="732">
        <f>[1]②B6用集計!C1183</f>
        <v>13</v>
      </c>
      <c r="C223" s="783">
        <f>[1]②B6用集計!D1183</f>
        <v>10</v>
      </c>
      <c r="D223" s="732">
        <f>[1]②B6用集計!C1208</f>
        <v>5</v>
      </c>
      <c r="E223" s="783">
        <f>[1]②B6用集計!D1208</f>
        <v>8</v>
      </c>
      <c r="F223" s="732">
        <f>[1]②B6用集計!C1233</f>
        <v>21</v>
      </c>
      <c r="G223" s="743">
        <f>[1]②B6用集計!D1233</f>
        <v>18</v>
      </c>
      <c r="H223" s="728">
        <f>[1]②B6用集計!C5844</f>
        <v>1</v>
      </c>
      <c r="I223" s="969">
        <f>[1]②B6用集計!D5844</f>
        <v>2</v>
      </c>
      <c r="J223" s="808">
        <f>F194+H194+J194+L194+N194+B223+D223+F223+H223</f>
        <v>145</v>
      </c>
      <c r="K223" s="807">
        <f>G194+I194+K194+M194+O194+C223+E223+G223+I223</f>
        <v>115</v>
      </c>
      <c r="L223" s="732">
        <f>[1]②B6用集計!C1283</f>
        <v>71</v>
      </c>
      <c r="M223" s="783">
        <f>[1]②B6用集計!D1283</f>
        <v>73</v>
      </c>
      <c r="N223" s="733">
        <f>[1]②B6用集計!C1309</f>
        <v>20</v>
      </c>
      <c r="O223" s="733">
        <f>[1]②B6用集計!D1309</f>
        <v>9</v>
      </c>
    </row>
    <row r="224" spans="1:15" ht="12.75" customHeight="1" x14ac:dyDescent="0.15">
      <c r="A224" s="745" t="s">
        <v>127</v>
      </c>
      <c r="B224" s="732">
        <f>[1]②B6用集計!C1184</f>
        <v>15</v>
      </c>
      <c r="C224" s="783">
        <f>[1]②B6用集計!D1184</f>
        <v>19</v>
      </c>
      <c r="D224" s="732">
        <f>[1]②B6用集計!C1209</f>
        <v>15</v>
      </c>
      <c r="E224" s="783">
        <f>[1]②B6用集計!D1209</f>
        <v>11</v>
      </c>
      <c r="F224" s="732">
        <f>[1]②B6用集計!C1234</f>
        <v>15</v>
      </c>
      <c r="G224" s="743">
        <f>[1]②B6用集計!D1234</f>
        <v>15</v>
      </c>
      <c r="H224" s="728">
        <f>[1]②B6用集計!C5845</f>
        <v>1</v>
      </c>
      <c r="I224" s="969">
        <f>[1]②B6用集計!D5845</f>
        <v>3</v>
      </c>
      <c r="J224" s="808">
        <f>F195+H195+J195+L195+N195+B224+D224+F224+H224</f>
        <v>147</v>
      </c>
      <c r="K224" s="807">
        <f>G195+I195+K195+M195+O195+C224+E224+G224+I224</f>
        <v>163</v>
      </c>
      <c r="L224" s="732">
        <f>[1]②B6用集計!C1284</f>
        <v>69</v>
      </c>
      <c r="M224" s="783">
        <f>[1]②B6用集計!D1284</f>
        <v>74</v>
      </c>
      <c r="N224" s="733">
        <f>[1]②B6用集計!C1310</f>
        <v>22</v>
      </c>
      <c r="O224" s="733">
        <f>[1]②B6用集計!D1310</f>
        <v>19</v>
      </c>
    </row>
    <row r="225" spans="1:17" ht="12.75" customHeight="1" x14ac:dyDescent="0.15">
      <c r="A225" s="745" t="s">
        <v>128</v>
      </c>
      <c r="B225" s="732">
        <f>[1]②B6用集計!C1185</f>
        <v>17</v>
      </c>
      <c r="C225" s="783">
        <f>[1]②B6用集計!D1185</f>
        <v>13</v>
      </c>
      <c r="D225" s="732">
        <f>[1]②B6用集計!C1210</f>
        <v>12</v>
      </c>
      <c r="E225" s="783">
        <f>[1]②B6用集計!D1210</f>
        <v>14</v>
      </c>
      <c r="F225" s="732">
        <f>[1]②B6用集計!C1235</f>
        <v>10</v>
      </c>
      <c r="G225" s="743">
        <f>[1]②B6用集計!D1235</f>
        <v>8</v>
      </c>
      <c r="H225" s="728">
        <f>[1]②B6用集計!C5846</f>
        <v>3</v>
      </c>
      <c r="I225" s="969">
        <f>[1]②B6用集計!D5846</f>
        <v>0</v>
      </c>
      <c r="J225" s="808">
        <f>F196+H196+J196+L196+N196+B225+D225+F225+H225</f>
        <v>117</v>
      </c>
      <c r="K225" s="807">
        <f>G196+I196+K196+M196+O196+C225+E225+G225+I225</f>
        <v>113</v>
      </c>
      <c r="L225" s="732">
        <f>[1]②B6用集計!C1285</f>
        <v>54</v>
      </c>
      <c r="M225" s="783">
        <f>[1]②B6用集計!D1285</f>
        <v>61</v>
      </c>
      <c r="N225" s="733">
        <f>[1]②B6用集計!C1311</f>
        <v>13</v>
      </c>
      <c r="O225" s="733">
        <f>[1]②B6用集計!D1311</f>
        <v>18</v>
      </c>
    </row>
    <row r="226" spans="1:17" ht="12.75" customHeight="1" x14ac:dyDescent="0.15">
      <c r="A226" s="745" t="s">
        <v>129</v>
      </c>
      <c r="B226" s="732">
        <f>[1]②B6用集計!C1186</f>
        <v>14</v>
      </c>
      <c r="C226" s="783">
        <f>[1]②B6用集計!D1186</f>
        <v>14</v>
      </c>
      <c r="D226" s="732">
        <f>[1]②B6用集計!C1211</f>
        <v>3</v>
      </c>
      <c r="E226" s="783">
        <f>[1]②B6用集計!D1211</f>
        <v>6</v>
      </c>
      <c r="F226" s="732">
        <f>[1]②B6用集計!C1236</f>
        <v>7</v>
      </c>
      <c r="G226" s="743">
        <f>[1]②B6用集計!D1236</f>
        <v>16</v>
      </c>
      <c r="H226" s="728">
        <f>[1]②B6用集計!C5847</f>
        <v>0</v>
      </c>
      <c r="I226" s="969">
        <f>[1]②B6用集計!D5847</f>
        <v>1</v>
      </c>
      <c r="J226" s="808">
        <f>F197+H197+J197+L197+N197+B226+D226+F226+H226</f>
        <v>107</v>
      </c>
      <c r="K226" s="807">
        <f>G197+I197+K197+M197+O197+C226+E226+G226+I226</f>
        <v>128</v>
      </c>
      <c r="L226" s="732">
        <f>[1]②B6用集計!C1286</f>
        <v>38</v>
      </c>
      <c r="M226" s="783">
        <f>[1]②B6用集計!D1286</f>
        <v>41</v>
      </c>
      <c r="N226" s="733">
        <f>[1]②B6用集計!C1312</f>
        <v>15</v>
      </c>
      <c r="O226" s="733">
        <f>[1]②B6用集計!D1312</f>
        <v>23</v>
      </c>
    </row>
    <row r="227" spans="1:17" ht="12.75" customHeight="1" x14ac:dyDescent="0.15">
      <c r="A227" s="745" t="s">
        <v>130</v>
      </c>
      <c r="B227" s="732">
        <f>[1]②B6用集計!C1187</f>
        <v>8</v>
      </c>
      <c r="C227" s="783">
        <f>[1]②B6用集計!D1187</f>
        <v>16</v>
      </c>
      <c r="D227" s="732">
        <f>[1]②B6用集計!C1212</f>
        <v>8</v>
      </c>
      <c r="E227" s="783">
        <f>[1]②B6用集計!D1212</f>
        <v>3</v>
      </c>
      <c r="F227" s="732">
        <f>[1]②B6用集計!C1237</f>
        <v>12</v>
      </c>
      <c r="G227" s="743">
        <f>[1]②B6用集計!D1237</f>
        <v>9</v>
      </c>
      <c r="H227" s="728">
        <f>[1]②B6用集計!C5848</f>
        <v>0</v>
      </c>
      <c r="I227" s="969">
        <f>[1]②B6用集計!D5848</f>
        <v>1</v>
      </c>
      <c r="J227" s="808">
        <f>F198+H198+J198+L198+N198+B227+D227+F227+H227</f>
        <v>66</v>
      </c>
      <c r="K227" s="807">
        <f>G198+I198+K198+M198+O198+C227+E227+G227+I227</f>
        <v>102</v>
      </c>
      <c r="L227" s="732">
        <f>[1]②B6用集計!C1287</f>
        <v>25</v>
      </c>
      <c r="M227" s="783">
        <f>[1]②B6用集計!D1287</f>
        <v>32</v>
      </c>
      <c r="N227" s="733">
        <f>[1]②B6用集計!C1313</f>
        <v>11</v>
      </c>
      <c r="O227" s="733">
        <f>[1]②B6用集計!D1313</f>
        <v>16</v>
      </c>
    </row>
    <row r="228" spans="1:17" ht="12.75" customHeight="1" x14ac:dyDescent="0.15">
      <c r="A228" s="745" t="s">
        <v>131</v>
      </c>
      <c r="B228" s="732">
        <f>[1]②B6用集計!C1188</f>
        <v>3</v>
      </c>
      <c r="C228" s="783">
        <f>[1]②B6用集計!D1188</f>
        <v>12</v>
      </c>
      <c r="D228" s="732">
        <f>[1]②B6用集計!C1213</f>
        <v>2</v>
      </c>
      <c r="E228" s="783">
        <f>[1]②B6用集計!D1213</f>
        <v>4</v>
      </c>
      <c r="F228" s="732">
        <f>[1]②B6用集計!C1238</f>
        <v>2</v>
      </c>
      <c r="G228" s="743">
        <f>[1]②B6用集計!D1238</f>
        <v>6</v>
      </c>
      <c r="H228" s="728">
        <f>[1]②B6用集計!C5849</f>
        <v>0</v>
      </c>
      <c r="I228" s="969">
        <f>[1]②B6用集計!D5849</f>
        <v>0</v>
      </c>
      <c r="J228" s="808">
        <f>F199+H199+J199+L199+N199+B228+D228+F228+H228</f>
        <v>41</v>
      </c>
      <c r="K228" s="807">
        <f>G199+I199+K199+M199+O199+C228+E228+G228+I228</f>
        <v>102</v>
      </c>
      <c r="L228" s="732">
        <f>[1]②B6用集計!C1288</f>
        <v>11</v>
      </c>
      <c r="M228" s="783">
        <f>[1]②B6用集計!D1288</f>
        <v>24</v>
      </c>
      <c r="N228" s="733">
        <f>[1]②B6用集計!C1314</f>
        <v>3</v>
      </c>
      <c r="O228" s="733">
        <f>[1]②B6用集計!D1314</f>
        <v>12</v>
      </c>
    </row>
    <row r="229" spans="1:17" ht="12.75" customHeight="1" x14ac:dyDescent="0.15">
      <c r="A229" s="745" t="s">
        <v>132</v>
      </c>
      <c r="B229" s="732">
        <f>[1]②B6用集計!C1189</f>
        <v>1</v>
      </c>
      <c r="C229" s="783">
        <f>[1]②B6用集計!D1189</f>
        <v>4</v>
      </c>
      <c r="D229" s="732">
        <f>[1]②B6用集計!C1214</f>
        <v>0</v>
      </c>
      <c r="E229" s="783">
        <f>[1]②B6用集計!D1214</f>
        <v>2</v>
      </c>
      <c r="F229" s="732">
        <f>[1]②B6用集計!C1239</f>
        <v>0</v>
      </c>
      <c r="G229" s="743">
        <f>[1]②B6用集計!D1239</f>
        <v>3</v>
      </c>
      <c r="H229" s="728">
        <f>[1]②B6用集計!C5850</f>
        <v>0</v>
      </c>
      <c r="I229" s="969">
        <f>[1]②B6用集計!D5850</f>
        <v>0</v>
      </c>
      <c r="J229" s="808">
        <f>F200+H200+J200+L200+N200+B229+D229+F229+H229</f>
        <v>17</v>
      </c>
      <c r="K229" s="807">
        <f>G200+I200+K200+M200+O200+C229+E229+G229+I229</f>
        <v>45</v>
      </c>
      <c r="L229" s="732">
        <f>[1]②B6用集計!C1289</f>
        <v>3</v>
      </c>
      <c r="M229" s="783">
        <f>[1]②B6用集計!D1289</f>
        <v>8</v>
      </c>
      <c r="N229" s="733">
        <f>[1]②B6用集計!C1315</f>
        <v>1</v>
      </c>
      <c r="O229" s="733">
        <f>[1]②B6用集計!D1315</f>
        <v>5</v>
      </c>
    </row>
    <row r="230" spans="1:17" ht="12.75" customHeight="1" x14ac:dyDescent="0.15">
      <c r="A230" s="745" t="s">
        <v>133</v>
      </c>
      <c r="B230" s="732">
        <f>[1]②B6用集計!C1190</f>
        <v>2</v>
      </c>
      <c r="C230" s="783">
        <f>[1]②B6用集計!D1190</f>
        <v>0</v>
      </c>
      <c r="D230" s="732">
        <f>[1]②B6用集計!C1215</f>
        <v>0</v>
      </c>
      <c r="E230" s="783">
        <f>[1]②B6用集計!D1215</f>
        <v>4</v>
      </c>
      <c r="F230" s="732">
        <f>[1]②B6用集計!C1240</f>
        <v>0</v>
      </c>
      <c r="G230" s="743">
        <f>[1]②B6用集計!D1240</f>
        <v>0</v>
      </c>
      <c r="H230" s="728">
        <f>[1]②B6用集計!C5851</f>
        <v>0</v>
      </c>
      <c r="I230" s="969">
        <f>[1]②B6用集計!D5851</f>
        <v>0</v>
      </c>
      <c r="J230" s="808">
        <f>F201+H201+J201+L201+N201+B230+D230+F230+H230</f>
        <v>5</v>
      </c>
      <c r="K230" s="807">
        <f>G201+I201+K201+M201+O201+C230+E230+G230+I230</f>
        <v>24</v>
      </c>
      <c r="L230" s="732">
        <f>[1]②B6用集計!C1290</f>
        <v>0</v>
      </c>
      <c r="M230" s="783">
        <f>[1]②B6用集計!D1290</f>
        <v>3</v>
      </c>
      <c r="N230" s="733">
        <f>[1]②B6用集計!C1316</f>
        <v>0</v>
      </c>
      <c r="O230" s="733">
        <f>[1]②B6用集計!D1316</f>
        <v>3</v>
      </c>
    </row>
    <row r="231" spans="1:17" ht="12.75" customHeight="1" thickBot="1" x14ac:dyDescent="0.2">
      <c r="A231" s="739" t="s">
        <v>209</v>
      </c>
      <c r="B231" s="732">
        <f>[1]②B6用集計!C1191</f>
        <v>0</v>
      </c>
      <c r="C231" s="783">
        <f>[1]②B6用集計!D1191</f>
        <v>0</v>
      </c>
      <c r="D231" s="732">
        <f>[1]②B6用集計!C1216</f>
        <v>0</v>
      </c>
      <c r="E231" s="783">
        <f>[1]②B6用集計!D1216</f>
        <v>0</v>
      </c>
      <c r="F231" s="732">
        <f>[1]②B6用集計!C1241</f>
        <v>0</v>
      </c>
      <c r="G231" s="743">
        <f>[1]②B6用集計!D1241</f>
        <v>0</v>
      </c>
      <c r="H231" s="728">
        <f>[1]②B6用集計!C5852</f>
        <v>0</v>
      </c>
      <c r="I231" s="969">
        <f>[1]②B6用集計!D5852</f>
        <v>0</v>
      </c>
      <c r="J231" s="808">
        <f>F202+H202+J202+L202+N202+B231+D231+F231+H231</f>
        <v>0</v>
      </c>
      <c r="K231" s="807">
        <f>G202+I202+K202+M202+O202+C231+E231+G231+I231</f>
        <v>1</v>
      </c>
      <c r="L231" s="732">
        <f>[1]②B6用集計!C1291</f>
        <v>0</v>
      </c>
      <c r="M231" s="783">
        <f>[1]②B6用集計!D1291</f>
        <v>1</v>
      </c>
      <c r="N231" s="733">
        <f>[1]②B6用集計!C1317</f>
        <v>0</v>
      </c>
      <c r="O231" s="781">
        <f>[1]②B6用集計!D1317</f>
        <v>0</v>
      </c>
    </row>
    <row r="232" spans="1:17" ht="12.75" customHeight="1" x14ac:dyDescent="0.15">
      <c r="A232" s="968"/>
      <c r="B232" s="845"/>
      <c r="C232" s="845"/>
      <c r="D232" s="845"/>
      <c r="E232" s="845"/>
      <c r="F232" s="845"/>
      <c r="G232" s="845"/>
      <c r="H232" s="845"/>
      <c r="I232" s="845"/>
      <c r="J232" s="845"/>
      <c r="K232" s="845"/>
      <c r="L232" s="845"/>
      <c r="M232" s="845"/>
      <c r="N232" s="845"/>
      <c r="O232" s="803"/>
      <c r="Q232" s="725"/>
    </row>
    <row r="233" spans="1:17" ht="20.100000000000001" customHeight="1" thickBot="1" x14ac:dyDescent="0.2">
      <c r="A233" s="967"/>
      <c r="B233" s="781"/>
      <c r="C233" s="781"/>
      <c r="D233" s="781"/>
      <c r="E233" s="781"/>
      <c r="F233" s="781"/>
      <c r="G233" s="781"/>
      <c r="H233" s="781"/>
      <c r="I233" s="781"/>
      <c r="J233" s="781"/>
      <c r="K233" s="781"/>
      <c r="L233" s="781"/>
      <c r="M233" s="781"/>
      <c r="N233" s="781"/>
      <c r="O233" s="834"/>
      <c r="Q233" s="725"/>
    </row>
    <row r="234" spans="1:17" s="732" customFormat="1" ht="20.100000000000001" customHeight="1" x14ac:dyDescent="0.4">
      <c r="A234" s="801" t="s">
        <v>219</v>
      </c>
      <c r="B234" s="796" t="s">
        <v>446</v>
      </c>
      <c r="C234" s="797"/>
      <c r="D234" s="953" t="s">
        <v>445</v>
      </c>
      <c r="E234" s="966"/>
      <c r="F234" s="798" t="s">
        <v>444</v>
      </c>
      <c r="G234" s="870"/>
      <c r="H234" s="920" t="s">
        <v>443</v>
      </c>
      <c r="I234" s="919"/>
      <c r="J234" s="858" t="s">
        <v>442</v>
      </c>
      <c r="K234" s="795"/>
      <c r="L234" s="798" t="s">
        <v>441</v>
      </c>
      <c r="M234" s="795"/>
      <c r="N234" s="798" t="s">
        <v>440</v>
      </c>
      <c r="O234" s="851"/>
      <c r="P234" s="733"/>
    </row>
    <row r="235" spans="1:17" ht="13.5" customHeight="1" x14ac:dyDescent="0.15">
      <c r="A235" s="814" t="s">
        <v>215</v>
      </c>
      <c r="B235" s="768">
        <f>[1]③行政区別!E62</f>
        <v>545</v>
      </c>
      <c r="C235" s="792"/>
      <c r="D235" s="821">
        <f>[1]③行政区別!E63</f>
        <v>370</v>
      </c>
      <c r="E235" s="821"/>
      <c r="F235" s="768">
        <f>[1]③行政区別!E64</f>
        <v>25</v>
      </c>
      <c r="G235" s="767"/>
      <c r="H235" s="820">
        <f>L206+N206+B235+D235+F235</f>
        <v>2407</v>
      </c>
      <c r="I235" s="819"/>
      <c r="J235" s="818">
        <f>[1]③行政区別!E66</f>
        <v>128</v>
      </c>
      <c r="K235" s="792"/>
      <c r="L235" s="768">
        <f>[1]③行政区別!E67</f>
        <v>79</v>
      </c>
      <c r="M235" s="792"/>
      <c r="N235" s="768">
        <f>[1]③行政区別!E68</f>
        <v>66</v>
      </c>
      <c r="O235" s="791"/>
      <c r="Q235" s="725"/>
    </row>
    <row r="236" spans="1:17" ht="13.5" customHeight="1" x14ac:dyDescent="0.15">
      <c r="A236" s="814" t="s">
        <v>214</v>
      </c>
      <c r="B236" s="768">
        <f>SUM(B240:C260)</f>
        <v>1252</v>
      </c>
      <c r="C236" s="792"/>
      <c r="D236" s="821">
        <f>SUM(D240:E260)</f>
        <v>783</v>
      </c>
      <c r="E236" s="821"/>
      <c r="F236" s="768">
        <f>SUM(F240:G260)</f>
        <v>84</v>
      </c>
      <c r="G236" s="767"/>
      <c r="H236" s="820">
        <f>SUM(H240:I260)</f>
        <v>5390</v>
      </c>
      <c r="I236" s="819"/>
      <c r="J236" s="818">
        <f>SUM(J240:K260)</f>
        <v>361</v>
      </c>
      <c r="K236" s="792"/>
      <c r="L236" s="768">
        <f>SUM(L240:M260)</f>
        <v>256</v>
      </c>
      <c r="M236" s="792"/>
      <c r="N236" s="768">
        <f>SUM(N240:O260)</f>
        <v>206</v>
      </c>
      <c r="O236" s="791"/>
      <c r="Q236" s="725"/>
    </row>
    <row r="237" spans="1:17" ht="13.5" customHeight="1" x14ac:dyDescent="0.15">
      <c r="A237" s="759"/>
      <c r="B237" s="839" t="s">
        <v>111</v>
      </c>
      <c r="C237" s="838" t="s">
        <v>112</v>
      </c>
      <c r="D237" s="838" t="s">
        <v>111</v>
      </c>
      <c r="E237" s="836" t="s">
        <v>112</v>
      </c>
      <c r="F237" s="839" t="s">
        <v>111</v>
      </c>
      <c r="G237" s="763" t="s">
        <v>112</v>
      </c>
      <c r="H237" s="856" t="s">
        <v>111</v>
      </c>
      <c r="I237" s="815" t="s">
        <v>112</v>
      </c>
      <c r="J237" s="839" t="s">
        <v>111</v>
      </c>
      <c r="K237" s="836" t="s">
        <v>112</v>
      </c>
      <c r="L237" s="839" t="s">
        <v>111</v>
      </c>
      <c r="M237" s="836" t="s">
        <v>112</v>
      </c>
      <c r="N237" s="839" t="s">
        <v>111</v>
      </c>
      <c r="O237" s="838" t="s">
        <v>112</v>
      </c>
      <c r="Q237" s="725"/>
    </row>
    <row r="238" spans="1:17" ht="13.5" customHeight="1" x14ac:dyDescent="0.15">
      <c r="A238" s="771" t="s">
        <v>213</v>
      </c>
      <c r="B238" s="786">
        <f>SUM(B244:B260)</f>
        <v>527</v>
      </c>
      <c r="C238" s="786">
        <f>SUM(C244:C260)</f>
        <v>491</v>
      </c>
      <c r="D238" s="758">
        <f>SUM(D244:D260)</f>
        <v>339</v>
      </c>
      <c r="E238" s="787">
        <f>SUM(E244:E260)</f>
        <v>327</v>
      </c>
      <c r="F238" s="786">
        <f>SUM(F244:F260)</f>
        <v>33</v>
      </c>
      <c r="G238" s="757">
        <f>SUM(G244:G260)</f>
        <v>33</v>
      </c>
      <c r="H238" s="813">
        <f>L209+N209+B238+D238+F238</f>
        <v>2191</v>
      </c>
      <c r="I238" s="812">
        <f>M209+O209+C238+E238+G238</f>
        <v>2202</v>
      </c>
      <c r="J238" s="786">
        <f>SUM(J244:J260)</f>
        <v>144</v>
      </c>
      <c r="K238" s="787">
        <f>SUM(K244:K260)</f>
        <v>146</v>
      </c>
      <c r="L238" s="786">
        <f>SUM(L244:L260)</f>
        <v>114</v>
      </c>
      <c r="M238" s="787">
        <f>SUM(M244:M260)</f>
        <v>105</v>
      </c>
      <c r="N238" s="786">
        <f>SUM(N244:N260)</f>
        <v>82</v>
      </c>
      <c r="O238" s="786">
        <f>SUM(O244:O260)</f>
        <v>85</v>
      </c>
      <c r="Q238" s="725"/>
    </row>
    <row r="239" spans="1:17" ht="15" customHeight="1" x14ac:dyDescent="0.15">
      <c r="A239" s="912" t="s">
        <v>212</v>
      </c>
      <c r="B239" s="784">
        <f>SUM(B240:B260)</f>
        <v>648</v>
      </c>
      <c r="C239" s="785">
        <f>SUM(C240:C260)</f>
        <v>604</v>
      </c>
      <c r="D239" s="847">
        <f>SUM(D240:D260)</f>
        <v>402</v>
      </c>
      <c r="E239" s="848">
        <f>SUM(E240:E260)</f>
        <v>381</v>
      </c>
      <c r="F239" s="847">
        <f>SUM(F240:F260)</f>
        <v>44</v>
      </c>
      <c r="G239" s="855">
        <f>SUM(G240:G260)</f>
        <v>40</v>
      </c>
      <c r="H239" s="854">
        <f>L210+N210+B239+D239+F239</f>
        <v>2718</v>
      </c>
      <c r="I239" s="853">
        <f>M210+O210+C239+E239+G239</f>
        <v>2672</v>
      </c>
      <c r="J239" s="847">
        <f>SUM(J240:J260)</f>
        <v>186</v>
      </c>
      <c r="K239" s="785">
        <f>SUM(K240:K260)</f>
        <v>175</v>
      </c>
      <c r="L239" s="847">
        <f>SUM(L240:L260)</f>
        <v>129</v>
      </c>
      <c r="M239" s="848">
        <f>SUM(M240:M260)</f>
        <v>127</v>
      </c>
      <c r="N239" s="847">
        <f>SUM(N240:N260)</f>
        <v>99</v>
      </c>
      <c r="O239" s="847">
        <f>SUM(O240:O260)</f>
        <v>107</v>
      </c>
      <c r="Q239" s="725"/>
    </row>
    <row r="240" spans="1:17" ht="12.75" customHeight="1" x14ac:dyDescent="0.15">
      <c r="A240" s="745" t="s">
        <v>211</v>
      </c>
      <c r="B240" s="732">
        <f>[1]②B6用集計!C1322</f>
        <v>32</v>
      </c>
      <c r="C240" s="783">
        <f>[1]②B6用集計!D1322</f>
        <v>34</v>
      </c>
      <c r="D240" s="732">
        <f>[1]②B6用集計!C1347</f>
        <v>13</v>
      </c>
      <c r="E240" s="783">
        <f>[1]②B6用集計!D1347</f>
        <v>7</v>
      </c>
      <c r="F240" s="732">
        <f>[1]②B6用集計!C1372</f>
        <v>3</v>
      </c>
      <c r="G240" s="743">
        <f>[1]②B6用集計!D1372</f>
        <v>0</v>
      </c>
      <c r="H240" s="808">
        <f>L211+N211+B240+D240+F240</f>
        <v>129</v>
      </c>
      <c r="I240" s="807">
        <f>M211+O211+C240+E240+G240</f>
        <v>120</v>
      </c>
      <c r="J240" s="732">
        <f>[1]②B6用集計!C1398</f>
        <v>10</v>
      </c>
      <c r="K240" s="783">
        <f>[1]②B6用集計!D1398</f>
        <v>4</v>
      </c>
      <c r="L240" s="732">
        <f>[1]②B6用集計!C1424</f>
        <v>2</v>
      </c>
      <c r="M240" s="783">
        <f>[1]②B6用集計!D1424</f>
        <v>9</v>
      </c>
      <c r="N240" s="733">
        <f>[1]②B6用集計!C1449</f>
        <v>8</v>
      </c>
      <c r="O240" s="733">
        <f>[1]②B6用集計!D1449</f>
        <v>7</v>
      </c>
      <c r="Q240" s="725"/>
    </row>
    <row r="241" spans="1:17" ht="12.75" customHeight="1" x14ac:dyDescent="0.15">
      <c r="A241" s="745" t="s">
        <v>210</v>
      </c>
      <c r="B241" s="732">
        <f>[1]②B6用集計!C1323</f>
        <v>22</v>
      </c>
      <c r="C241" s="783">
        <f>[1]②B6用集計!D1323</f>
        <v>19</v>
      </c>
      <c r="D241" s="732">
        <f>[1]②B6用集計!C1348</f>
        <v>16</v>
      </c>
      <c r="E241" s="783">
        <f>[1]②B6用集計!D1348</f>
        <v>10</v>
      </c>
      <c r="F241" s="732">
        <f>[1]②B6用集計!C1373</f>
        <v>1</v>
      </c>
      <c r="G241" s="743">
        <f>[1]②B6用集計!D1373</f>
        <v>3</v>
      </c>
      <c r="H241" s="808">
        <f>L212+N212+B241+D241+F241</f>
        <v>116</v>
      </c>
      <c r="I241" s="807">
        <f>M212+O212+C241+E241+G241</f>
        <v>99</v>
      </c>
      <c r="J241" s="732">
        <f>[1]②B6用集計!C1399</f>
        <v>16</v>
      </c>
      <c r="K241" s="783">
        <f>[1]②B6用集計!D1399</f>
        <v>8</v>
      </c>
      <c r="L241" s="732">
        <f>[1]②B6用集計!C1425</f>
        <v>6</v>
      </c>
      <c r="M241" s="783">
        <f>[1]②B6用集計!D1425</f>
        <v>5</v>
      </c>
      <c r="N241" s="733">
        <f>[1]②B6用集計!C1450</f>
        <v>2</v>
      </c>
      <c r="O241" s="733">
        <f>[1]②B6用集計!D1450</f>
        <v>12</v>
      </c>
      <c r="Q241" s="725"/>
    </row>
    <row r="242" spans="1:17" ht="12.75" customHeight="1" x14ac:dyDescent="0.15">
      <c r="A242" s="745" t="s">
        <v>115</v>
      </c>
      <c r="B242" s="732">
        <f>[1]②B6用集計!C1324</f>
        <v>35</v>
      </c>
      <c r="C242" s="783">
        <f>[1]②B6用集計!D1324</f>
        <v>27</v>
      </c>
      <c r="D242" s="732">
        <f>[1]②B6用集計!C1349</f>
        <v>16</v>
      </c>
      <c r="E242" s="783">
        <f>[1]②B6用集計!D1349</f>
        <v>13</v>
      </c>
      <c r="F242" s="732">
        <f>[1]②B6用集計!C1374</f>
        <v>6</v>
      </c>
      <c r="G242" s="743">
        <f>[1]②B6用集計!D1374</f>
        <v>1</v>
      </c>
      <c r="H242" s="808">
        <f>L213+N213+B242+D242+F242</f>
        <v>153</v>
      </c>
      <c r="I242" s="807">
        <f>M213+O213+C242+E242+G242</f>
        <v>115</v>
      </c>
      <c r="J242" s="732">
        <f>[1]②B6用集計!C1400</f>
        <v>10</v>
      </c>
      <c r="K242" s="783">
        <f>[1]②B6用集計!D1400</f>
        <v>9</v>
      </c>
      <c r="L242" s="732">
        <f>[1]②B6用集計!C1426</f>
        <v>5</v>
      </c>
      <c r="M242" s="783">
        <f>[1]②B6用集計!D1426</f>
        <v>3</v>
      </c>
      <c r="N242" s="733">
        <f>[1]②B6用集計!C1451</f>
        <v>5</v>
      </c>
      <c r="O242" s="733">
        <f>[1]②B6用集計!D1451</f>
        <v>3</v>
      </c>
      <c r="Q242" s="725"/>
    </row>
    <row r="243" spans="1:17" ht="12.75" customHeight="1" x14ac:dyDescent="0.15">
      <c r="A243" s="745" t="s">
        <v>116</v>
      </c>
      <c r="B243" s="732">
        <f>[1]②B6用集計!C1325</f>
        <v>32</v>
      </c>
      <c r="C243" s="783">
        <f>[1]②B6用集計!D1325</f>
        <v>33</v>
      </c>
      <c r="D243" s="732">
        <f>[1]②B6用集計!C1350</f>
        <v>18</v>
      </c>
      <c r="E243" s="783">
        <f>[1]②B6用集計!D1350</f>
        <v>24</v>
      </c>
      <c r="F243" s="732">
        <f>[1]②B6用集計!C1375</f>
        <v>1</v>
      </c>
      <c r="G243" s="743">
        <f>[1]②B6用集計!D1375</f>
        <v>3</v>
      </c>
      <c r="H243" s="808">
        <f>L214+N214+B243+D243+F243</f>
        <v>129</v>
      </c>
      <c r="I243" s="807">
        <f>M214+O214+C243+E243+G243</f>
        <v>136</v>
      </c>
      <c r="J243" s="732">
        <f>[1]②B6用集計!C1401</f>
        <v>6</v>
      </c>
      <c r="K243" s="783">
        <f>[1]②B6用集計!D1401</f>
        <v>8</v>
      </c>
      <c r="L243" s="732">
        <f>[1]②B6用集計!C1427</f>
        <v>2</v>
      </c>
      <c r="M243" s="783">
        <f>[1]②B6用集計!D1427</f>
        <v>5</v>
      </c>
      <c r="N243" s="733">
        <f>[1]②B6用集計!C1452</f>
        <v>2</v>
      </c>
      <c r="O243" s="733">
        <f>[1]②B6用集計!D1452</f>
        <v>0</v>
      </c>
      <c r="Q243" s="725"/>
    </row>
    <row r="244" spans="1:17" ht="12.75" customHeight="1" x14ac:dyDescent="0.15">
      <c r="A244" s="745" t="s">
        <v>117</v>
      </c>
      <c r="B244" s="732">
        <f>[1]②B6用集計!C1326</f>
        <v>38</v>
      </c>
      <c r="C244" s="783">
        <f>[1]②B6用集計!D1326</f>
        <v>28</v>
      </c>
      <c r="D244" s="732">
        <f>[1]②B6用集計!C1351</f>
        <v>19</v>
      </c>
      <c r="E244" s="783">
        <f>[1]②B6用集計!D1351</f>
        <v>21</v>
      </c>
      <c r="F244" s="732">
        <f>[1]②B6用集計!C1376</f>
        <v>0</v>
      </c>
      <c r="G244" s="743">
        <f>[1]②B6用集計!D1376</f>
        <v>1</v>
      </c>
      <c r="H244" s="808">
        <f>L215+N215+B244+D244+F244</f>
        <v>146</v>
      </c>
      <c r="I244" s="807">
        <f>M215+O215+C244+E244+G244</f>
        <v>139</v>
      </c>
      <c r="J244" s="732">
        <f>[1]②B6用集計!C1402</f>
        <v>6</v>
      </c>
      <c r="K244" s="783">
        <f>[1]②B6用集計!D1402</f>
        <v>8</v>
      </c>
      <c r="L244" s="732">
        <f>[1]②B6用集計!C1428</f>
        <v>4</v>
      </c>
      <c r="M244" s="783">
        <f>[1]②B6用集計!D1428</f>
        <v>4</v>
      </c>
      <c r="N244" s="733">
        <f>[1]②B6用集計!C1453</f>
        <v>3</v>
      </c>
      <c r="O244" s="733">
        <f>[1]②B6用集計!D1453</f>
        <v>4</v>
      </c>
      <c r="Q244" s="725"/>
    </row>
    <row r="245" spans="1:17" ht="12.75" customHeight="1" x14ac:dyDescent="0.15">
      <c r="A245" s="745" t="s">
        <v>118</v>
      </c>
      <c r="B245" s="732">
        <f>[1]②B6用集計!C1327</f>
        <v>46</v>
      </c>
      <c r="C245" s="783">
        <f>[1]②B6用集計!D1327</f>
        <v>41</v>
      </c>
      <c r="D245" s="732">
        <f>[1]②B6用集計!C1352</f>
        <v>30</v>
      </c>
      <c r="E245" s="783">
        <f>[1]②B6用集計!D1352</f>
        <v>23</v>
      </c>
      <c r="F245" s="732">
        <f>[1]②B6用集計!C1377</f>
        <v>0</v>
      </c>
      <c r="G245" s="743">
        <f>[1]②B6用集計!D1377</f>
        <v>1</v>
      </c>
      <c r="H245" s="808">
        <f>L216+N216+B245+D245+F245</f>
        <v>180</v>
      </c>
      <c r="I245" s="807">
        <f>M216+O216+C245+E245+G245</f>
        <v>187</v>
      </c>
      <c r="J245" s="732">
        <f>[1]②B6用集計!C1403</f>
        <v>4</v>
      </c>
      <c r="K245" s="783">
        <f>[1]②B6用集計!D1403</f>
        <v>7</v>
      </c>
      <c r="L245" s="732">
        <f>[1]②B6用集計!C1429</f>
        <v>11</v>
      </c>
      <c r="M245" s="783">
        <f>[1]②B6用集計!D1429</f>
        <v>6</v>
      </c>
      <c r="N245" s="733">
        <f>[1]②B6用集計!C1454</f>
        <v>6</v>
      </c>
      <c r="O245" s="733">
        <f>[1]②B6用集計!D1454</f>
        <v>5</v>
      </c>
      <c r="Q245" s="725"/>
    </row>
    <row r="246" spans="1:17" ht="12.75" customHeight="1" x14ac:dyDescent="0.15">
      <c r="A246" s="745" t="s">
        <v>119</v>
      </c>
      <c r="B246" s="732">
        <f>[1]②B6用集計!C1328</f>
        <v>55</v>
      </c>
      <c r="C246" s="783">
        <f>[1]②B6用集計!D1328</f>
        <v>36</v>
      </c>
      <c r="D246" s="732">
        <f>[1]②B6用集計!C1353</f>
        <v>22</v>
      </c>
      <c r="E246" s="783">
        <f>[1]②B6用集計!D1353</f>
        <v>22</v>
      </c>
      <c r="F246" s="732">
        <f>[1]②B6用集計!C1378</f>
        <v>1</v>
      </c>
      <c r="G246" s="743">
        <f>[1]②B6用集計!D1378</f>
        <v>1</v>
      </c>
      <c r="H246" s="808">
        <f>L217+N217+B246+D246+F246</f>
        <v>215</v>
      </c>
      <c r="I246" s="807">
        <f>M217+O217+C246+E246+G246</f>
        <v>190</v>
      </c>
      <c r="J246" s="732">
        <f>[1]②B6用集計!C1404</f>
        <v>12</v>
      </c>
      <c r="K246" s="783">
        <f>[1]②B6用集計!D1404</f>
        <v>11</v>
      </c>
      <c r="L246" s="732">
        <f>[1]②B6用集計!C1430</f>
        <v>9</v>
      </c>
      <c r="M246" s="783">
        <f>[1]②B6用集計!D1430</f>
        <v>7</v>
      </c>
      <c r="N246" s="733">
        <f>[1]②B6用集計!C1455</f>
        <v>8</v>
      </c>
      <c r="O246" s="733">
        <f>[1]②B6用集計!D1455</f>
        <v>9</v>
      </c>
      <c r="Q246" s="725"/>
    </row>
    <row r="247" spans="1:17" ht="12.75" customHeight="1" x14ac:dyDescent="0.15">
      <c r="A247" s="745" t="s">
        <v>121</v>
      </c>
      <c r="B247" s="732">
        <f>[1]②B6用集計!C1329</f>
        <v>47</v>
      </c>
      <c r="C247" s="783">
        <f>[1]②B6用集計!D1329</f>
        <v>43</v>
      </c>
      <c r="D247" s="732">
        <f>[1]②B6用集計!C1354</f>
        <v>24</v>
      </c>
      <c r="E247" s="783">
        <f>[1]②B6用集計!D1354</f>
        <v>16</v>
      </c>
      <c r="F247" s="732">
        <f>[1]②B6用集計!C1379</f>
        <v>5</v>
      </c>
      <c r="G247" s="743">
        <f>[1]②B6用集計!D1379</f>
        <v>5</v>
      </c>
      <c r="H247" s="808">
        <f>L218+N218+B247+D247+F247</f>
        <v>179</v>
      </c>
      <c r="I247" s="807">
        <f>M218+O218+C247+E247+G247</f>
        <v>173</v>
      </c>
      <c r="J247" s="732">
        <f>[1]②B6用集計!C1405</f>
        <v>26</v>
      </c>
      <c r="K247" s="783">
        <f>[1]②B6用集計!D1405</f>
        <v>15</v>
      </c>
      <c r="L247" s="732">
        <f>[1]②B6用集計!C1431</f>
        <v>8</v>
      </c>
      <c r="M247" s="783">
        <f>[1]②B6用集計!D1431</f>
        <v>9</v>
      </c>
      <c r="N247" s="733">
        <f>[1]②B6用集計!C1456</f>
        <v>4</v>
      </c>
      <c r="O247" s="733">
        <f>[1]②B6用集計!D1456</f>
        <v>8</v>
      </c>
      <c r="Q247" s="725"/>
    </row>
    <row r="248" spans="1:17" ht="12.75" customHeight="1" x14ac:dyDescent="0.15">
      <c r="A248" s="745" t="s">
        <v>122</v>
      </c>
      <c r="B248" s="732">
        <f>[1]②B6用集計!C1330</f>
        <v>54</v>
      </c>
      <c r="C248" s="783">
        <f>[1]②B6用集計!D1330</f>
        <v>44</v>
      </c>
      <c r="D248" s="732">
        <f>[1]②B6用集計!C1355</f>
        <v>34</v>
      </c>
      <c r="E248" s="783">
        <f>[1]②B6用集計!D1355</f>
        <v>28</v>
      </c>
      <c r="F248" s="732">
        <f>[1]②B6用集計!C1380</f>
        <v>1</v>
      </c>
      <c r="G248" s="743">
        <f>[1]②B6用集計!D1380</f>
        <v>0</v>
      </c>
      <c r="H248" s="808">
        <f>L219+N219+B248+D248+F248</f>
        <v>239</v>
      </c>
      <c r="I248" s="807">
        <f>M219+O219+C248+E248+G248</f>
        <v>204</v>
      </c>
      <c r="J248" s="732">
        <f>[1]②B6用集計!C1406</f>
        <v>17</v>
      </c>
      <c r="K248" s="783">
        <f>[1]②B6用集計!D1406</f>
        <v>9</v>
      </c>
      <c r="L248" s="732">
        <f>[1]②B6用集計!C1432</f>
        <v>8</v>
      </c>
      <c r="M248" s="783">
        <f>[1]②B6用集計!D1432</f>
        <v>3</v>
      </c>
      <c r="N248" s="733">
        <f>[1]②B6用集計!C1457</f>
        <v>6</v>
      </c>
      <c r="O248" s="733">
        <f>[1]②B6用集計!D1457</f>
        <v>3</v>
      </c>
      <c r="Q248" s="725"/>
    </row>
    <row r="249" spans="1:17" ht="12.75" customHeight="1" x14ac:dyDescent="0.15">
      <c r="A249" s="745" t="s">
        <v>123</v>
      </c>
      <c r="B249" s="732">
        <f>[1]②B6用集計!C1331</f>
        <v>44</v>
      </c>
      <c r="C249" s="783">
        <f>[1]②B6用集計!D1331</f>
        <v>48</v>
      </c>
      <c r="D249" s="732">
        <f>[1]②B6用集計!C1356</f>
        <v>43</v>
      </c>
      <c r="E249" s="783">
        <f>[1]②B6用集計!D1356</f>
        <v>35</v>
      </c>
      <c r="F249" s="732">
        <f>[1]②B6用集計!C1381</f>
        <v>2</v>
      </c>
      <c r="G249" s="743">
        <f>[1]②B6用集計!D1381</f>
        <v>3</v>
      </c>
      <c r="H249" s="808">
        <f>L220+N220+B249+D249+F249</f>
        <v>228</v>
      </c>
      <c r="I249" s="807">
        <f>M220+O220+C249+E249+G249</f>
        <v>208</v>
      </c>
      <c r="J249" s="732">
        <f>[1]②B6用集計!C1407</f>
        <v>5</v>
      </c>
      <c r="K249" s="783">
        <f>[1]②B6用集計!D1407</f>
        <v>10</v>
      </c>
      <c r="L249" s="732">
        <f>[1]②B6用集計!C1433</f>
        <v>6</v>
      </c>
      <c r="M249" s="783">
        <f>[1]②B6用集計!D1433</f>
        <v>9</v>
      </c>
      <c r="N249" s="733">
        <f>[1]②B6用集計!C1458</f>
        <v>8</v>
      </c>
      <c r="O249" s="733">
        <f>[1]②B6用集計!D1458</f>
        <v>6</v>
      </c>
      <c r="Q249" s="725"/>
    </row>
    <row r="250" spans="1:17" ht="12.75" customHeight="1" x14ac:dyDescent="0.15">
      <c r="A250" s="745" t="s">
        <v>124</v>
      </c>
      <c r="B250" s="732">
        <f>[1]②B6用集計!C1332</f>
        <v>47</v>
      </c>
      <c r="C250" s="783">
        <f>[1]②B6用集計!D1332</f>
        <v>53</v>
      </c>
      <c r="D250" s="732">
        <f>[1]②B6用集計!C1357</f>
        <v>29</v>
      </c>
      <c r="E250" s="783">
        <f>[1]②B6用集計!D1357</f>
        <v>26</v>
      </c>
      <c r="F250" s="732">
        <f>[1]②B6用集計!C1382</f>
        <v>3</v>
      </c>
      <c r="G250" s="743">
        <f>[1]②B6用集計!D1382</f>
        <v>2</v>
      </c>
      <c r="H250" s="808">
        <f>L221+N221+B250+D250+F250</f>
        <v>177</v>
      </c>
      <c r="I250" s="807">
        <f>M221+O221+C250+E250+G250</f>
        <v>192</v>
      </c>
      <c r="J250" s="732">
        <f>[1]②B6用集計!C1408</f>
        <v>9</v>
      </c>
      <c r="K250" s="783">
        <f>[1]②B6用集計!D1408</f>
        <v>6</v>
      </c>
      <c r="L250" s="732">
        <f>[1]②B6用集計!C1434</f>
        <v>9</v>
      </c>
      <c r="M250" s="783">
        <f>[1]②B6用集計!D1434</f>
        <v>8</v>
      </c>
      <c r="N250" s="733">
        <f>[1]②B6用集計!C1459</f>
        <v>2</v>
      </c>
      <c r="O250" s="733">
        <f>[1]②B6用集計!D1459</f>
        <v>4</v>
      </c>
      <c r="Q250" s="725"/>
    </row>
    <row r="251" spans="1:17" ht="12.75" customHeight="1" x14ac:dyDescent="0.15">
      <c r="A251" s="745" t="s">
        <v>125</v>
      </c>
      <c r="B251" s="732">
        <f>[1]②B6用集計!C1333</f>
        <v>47</v>
      </c>
      <c r="C251" s="783">
        <f>[1]②B6用集計!D1333</f>
        <v>45</v>
      </c>
      <c r="D251" s="732">
        <f>[1]②B6用集計!C1358</f>
        <v>34</v>
      </c>
      <c r="E251" s="783">
        <f>[1]②B6用集計!D1358</f>
        <v>28</v>
      </c>
      <c r="F251" s="732">
        <f>[1]②B6用集計!C1383</f>
        <v>2</v>
      </c>
      <c r="G251" s="743">
        <f>[1]②B6用集計!D1383</f>
        <v>4</v>
      </c>
      <c r="H251" s="808">
        <f>L222+N222+B251+D251+F251</f>
        <v>199</v>
      </c>
      <c r="I251" s="807">
        <f>M222+O222+C251+E251+G251</f>
        <v>190</v>
      </c>
      <c r="J251" s="732">
        <f>[1]②B6用集計!C1409</f>
        <v>9</v>
      </c>
      <c r="K251" s="783">
        <f>[1]②B6用集計!D1409</f>
        <v>11</v>
      </c>
      <c r="L251" s="732">
        <f>[1]②B6用集計!C1435</f>
        <v>7</v>
      </c>
      <c r="M251" s="783">
        <f>[1]②B6用集計!D1435</f>
        <v>10</v>
      </c>
      <c r="N251" s="733">
        <f>[1]②B6用集計!C1460</f>
        <v>9</v>
      </c>
      <c r="O251" s="733">
        <f>[1]②B6用集計!D1460</f>
        <v>6</v>
      </c>
      <c r="Q251" s="725"/>
    </row>
    <row r="252" spans="1:17" ht="12.75" customHeight="1" x14ac:dyDescent="0.15">
      <c r="A252" s="745" t="s">
        <v>126</v>
      </c>
      <c r="B252" s="732">
        <f>[1]②B6用集計!C1334</f>
        <v>36</v>
      </c>
      <c r="C252" s="783">
        <f>[1]②B6用集計!D1334</f>
        <v>20</v>
      </c>
      <c r="D252" s="732">
        <f>[1]②B6用集計!C1359</f>
        <v>28</v>
      </c>
      <c r="E252" s="783">
        <f>[1]②B6用集計!D1359</f>
        <v>28</v>
      </c>
      <c r="F252" s="732">
        <f>[1]②B6用集計!C1384</f>
        <v>4</v>
      </c>
      <c r="G252" s="743">
        <f>[1]②B6用集計!D1384</f>
        <v>2</v>
      </c>
      <c r="H252" s="808">
        <f>L223+N223+B252+D252+F252</f>
        <v>159</v>
      </c>
      <c r="I252" s="807">
        <f>M223+O223+C252+E252+G252</f>
        <v>132</v>
      </c>
      <c r="J252" s="732">
        <f>[1]②B6用集計!C1410</f>
        <v>13</v>
      </c>
      <c r="K252" s="783">
        <f>[1]②B6用集計!D1410</f>
        <v>19</v>
      </c>
      <c r="L252" s="732">
        <f>[1]②B6用集計!C1436</f>
        <v>10</v>
      </c>
      <c r="M252" s="783">
        <f>[1]②B6用集計!D1436</f>
        <v>11</v>
      </c>
      <c r="N252" s="733">
        <f>[1]②B6用集計!C1461</f>
        <v>7</v>
      </c>
      <c r="O252" s="733">
        <f>[1]②B6用集計!D1461</f>
        <v>8</v>
      </c>
      <c r="Q252" s="725"/>
    </row>
    <row r="253" spans="1:17" ht="12.75" customHeight="1" x14ac:dyDescent="0.15">
      <c r="A253" s="745" t="s">
        <v>127</v>
      </c>
      <c r="B253" s="732">
        <f>[1]②B6用集計!C1335</f>
        <v>46</v>
      </c>
      <c r="C253" s="783">
        <f>[1]②B6用集計!D1335</f>
        <v>39</v>
      </c>
      <c r="D253" s="732">
        <f>[1]②B6用集計!C1360</f>
        <v>27</v>
      </c>
      <c r="E253" s="783">
        <f>[1]②B6用集計!D1360</f>
        <v>23</v>
      </c>
      <c r="F253" s="732">
        <f>[1]②B6用集計!C1385</f>
        <v>6</v>
      </c>
      <c r="G253" s="743">
        <f>[1]②B6用集計!D1385</f>
        <v>2</v>
      </c>
      <c r="H253" s="808">
        <f>L224+N224+B253+D253+F253</f>
        <v>170</v>
      </c>
      <c r="I253" s="807">
        <f>M224+O224+C253+E253+G253</f>
        <v>157</v>
      </c>
      <c r="J253" s="732">
        <f>[1]②B6用集計!C1411</f>
        <v>16</v>
      </c>
      <c r="K253" s="783">
        <f>[1]②B6用集計!D1411</f>
        <v>17</v>
      </c>
      <c r="L253" s="732">
        <f>[1]②B6用集計!C1437</f>
        <v>12</v>
      </c>
      <c r="M253" s="783">
        <f>[1]②B6用集計!D1437</f>
        <v>8</v>
      </c>
      <c r="N253" s="733">
        <f>[1]②B6用集計!C1462</f>
        <v>7</v>
      </c>
      <c r="O253" s="733">
        <f>[1]②B6用集計!D1462</f>
        <v>8</v>
      </c>
      <c r="Q253" s="725"/>
    </row>
    <row r="254" spans="1:17" ht="12.75" customHeight="1" x14ac:dyDescent="0.15">
      <c r="A254" s="745" t="s">
        <v>128</v>
      </c>
      <c r="B254" s="732">
        <f>[1]②B6用集計!C1336</f>
        <v>22</v>
      </c>
      <c r="C254" s="783">
        <f>[1]②B6用集計!D1336</f>
        <v>24</v>
      </c>
      <c r="D254" s="732">
        <f>[1]②B6用集計!C1361</f>
        <v>13</v>
      </c>
      <c r="E254" s="783">
        <f>[1]②B6用集計!D1361</f>
        <v>16</v>
      </c>
      <c r="F254" s="732">
        <f>[1]②B6用集計!C1386</f>
        <v>1</v>
      </c>
      <c r="G254" s="743">
        <f>[1]②B6用集計!D1386</f>
        <v>2</v>
      </c>
      <c r="H254" s="808">
        <f>L225+N225+B254+D254+F254</f>
        <v>103</v>
      </c>
      <c r="I254" s="807">
        <f>M225+O225+C254+E254+G254</f>
        <v>121</v>
      </c>
      <c r="J254" s="732">
        <f>[1]②B6用集計!C1412</f>
        <v>10</v>
      </c>
      <c r="K254" s="783">
        <f>[1]②B6用集計!D1412</f>
        <v>4</v>
      </c>
      <c r="L254" s="732">
        <f>[1]②B6用集計!C1438</f>
        <v>11</v>
      </c>
      <c r="M254" s="783">
        <f>[1]②B6用集計!D1438</f>
        <v>6</v>
      </c>
      <c r="N254" s="733">
        <f>[1]②B6用集計!C1463</f>
        <v>9</v>
      </c>
      <c r="O254" s="733">
        <f>[1]②B6用集計!D1463</f>
        <v>9</v>
      </c>
      <c r="Q254" s="725"/>
    </row>
    <row r="255" spans="1:17" ht="12.75" customHeight="1" x14ac:dyDescent="0.15">
      <c r="A255" s="745" t="s">
        <v>129</v>
      </c>
      <c r="B255" s="732">
        <f>[1]②B6用集計!C1337</f>
        <v>17</v>
      </c>
      <c r="C255" s="783">
        <f>[1]②B6用集計!D1337</f>
        <v>21</v>
      </c>
      <c r="D255" s="732">
        <f>[1]②B6用集計!C1362</f>
        <v>13</v>
      </c>
      <c r="E255" s="783">
        <f>[1]②B6用集計!D1362</f>
        <v>21</v>
      </c>
      <c r="F255" s="732">
        <f>[1]②B6用集計!C1387</f>
        <v>2</v>
      </c>
      <c r="G255" s="743">
        <f>[1]②B6用集計!D1387</f>
        <v>4</v>
      </c>
      <c r="H255" s="808">
        <f>L226+N226+B255+D255+F255</f>
        <v>85</v>
      </c>
      <c r="I255" s="807">
        <f>M226+O226+C255+E255+G255</f>
        <v>110</v>
      </c>
      <c r="J255" s="732">
        <f>[1]②B6用集計!C1413</f>
        <v>5</v>
      </c>
      <c r="K255" s="783">
        <f>[1]②B6用集計!D1413</f>
        <v>11</v>
      </c>
      <c r="L255" s="732">
        <f>[1]②B6用集計!C1439</f>
        <v>6</v>
      </c>
      <c r="M255" s="783">
        <f>[1]②B6用集計!D1439</f>
        <v>7</v>
      </c>
      <c r="N255" s="733">
        <f>[1]②B6用集計!C1464</f>
        <v>7</v>
      </c>
      <c r="O255" s="733">
        <f>[1]②B6用集計!D1464</f>
        <v>7</v>
      </c>
      <c r="Q255" s="725"/>
    </row>
    <row r="256" spans="1:17" ht="12.75" customHeight="1" x14ac:dyDescent="0.15">
      <c r="A256" s="745" t="s">
        <v>130</v>
      </c>
      <c r="B256" s="732">
        <f>[1]②B6用集計!C1338</f>
        <v>14</v>
      </c>
      <c r="C256" s="783">
        <f>[1]②B6用集計!D1338</f>
        <v>18</v>
      </c>
      <c r="D256" s="732">
        <f>[1]②B6用集計!C1363</f>
        <v>12</v>
      </c>
      <c r="E256" s="783">
        <f>[1]②B6用集計!D1363</f>
        <v>20</v>
      </c>
      <c r="F256" s="732">
        <f>[1]②B6用集計!C1388</f>
        <v>3</v>
      </c>
      <c r="G256" s="743">
        <f>[1]②B6用集計!D1388</f>
        <v>4</v>
      </c>
      <c r="H256" s="808">
        <f>L227+N227+B256+D256+F256</f>
        <v>65</v>
      </c>
      <c r="I256" s="807">
        <f>M227+O227+C256+E256+G256</f>
        <v>90</v>
      </c>
      <c r="J256" s="732">
        <f>[1]②B6用集計!C1414</f>
        <v>9</v>
      </c>
      <c r="K256" s="783">
        <f>[1]②B6用集計!D1414</f>
        <v>8</v>
      </c>
      <c r="L256" s="732">
        <f>[1]②B6用集計!C1440</f>
        <v>8</v>
      </c>
      <c r="M256" s="783">
        <f>[1]②B6用集計!D1440</f>
        <v>6</v>
      </c>
      <c r="N256" s="733">
        <f>[1]②B6用集計!C1465</f>
        <v>4</v>
      </c>
      <c r="O256" s="733">
        <f>[1]②B6用集計!D1465</f>
        <v>3</v>
      </c>
      <c r="Q256" s="725"/>
    </row>
    <row r="257" spans="1:21" ht="12.75" customHeight="1" x14ac:dyDescent="0.15">
      <c r="A257" s="745" t="s">
        <v>131</v>
      </c>
      <c r="B257" s="732">
        <f>[1]②B6用集計!C1339</f>
        <v>8</v>
      </c>
      <c r="C257" s="783">
        <f>[1]②B6用集計!D1339</f>
        <v>25</v>
      </c>
      <c r="D257" s="732">
        <f>[1]②B6用集計!C1364</f>
        <v>9</v>
      </c>
      <c r="E257" s="783">
        <f>[1]②B6用集計!D1364</f>
        <v>14</v>
      </c>
      <c r="F257" s="732">
        <f>[1]②B6用集計!C1389</f>
        <v>1</v>
      </c>
      <c r="G257" s="743">
        <f>[1]②B6用集計!D1389</f>
        <v>1</v>
      </c>
      <c r="H257" s="808">
        <f>L228+N228+B257+D257+F257</f>
        <v>32</v>
      </c>
      <c r="I257" s="807">
        <f>M228+O228+C257+E257+G257</f>
        <v>76</v>
      </c>
      <c r="J257" s="732">
        <f>[1]②B6用集計!C1415</f>
        <v>1</v>
      </c>
      <c r="K257" s="783">
        <f>[1]②B6用集計!D1415</f>
        <v>6</v>
      </c>
      <c r="L257" s="732">
        <f>[1]②B6用集計!C1441</f>
        <v>2</v>
      </c>
      <c r="M257" s="783">
        <f>[1]②B6用集計!D1441</f>
        <v>7</v>
      </c>
      <c r="N257" s="733">
        <f>[1]②B6用集計!C1466</f>
        <v>2</v>
      </c>
      <c r="O257" s="733">
        <f>[1]②B6用集計!D1466</f>
        <v>3</v>
      </c>
      <c r="Q257" s="725"/>
    </row>
    <row r="258" spans="1:21" ht="12.75" customHeight="1" x14ac:dyDescent="0.15">
      <c r="A258" s="745" t="s">
        <v>132</v>
      </c>
      <c r="B258" s="732">
        <f>[1]②B6用集計!C1340</f>
        <v>5</v>
      </c>
      <c r="C258" s="783">
        <f>[1]②B6用集計!D1340</f>
        <v>4</v>
      </c>
      <c r="D258" s="732">
        <f>[1]②B6用集計!C1365</f>
        <v>2</v>
      </c>
      <c r="E258" s="783">
        <f>[1]②B6用集計!D1365</f>
        <v>5</v>
      </c>
      <c r="F258" s="732">
        <f>[1]②B6用集計!C1390</f>
        <v>2</v>
      </c>
      <c r="G258" s="743">
        <f>[1]②B6用集計!D1390</f>
        <v>1</v>
      </c>
      <c r="H258" s="808">
        <f>L229+N229+B258+D258+F258</f>
        <v>13</v>
      </c>
      <c r="I258" s="807">
        <f>M229+O229+C258+E258+G258</f>
        <v>23</v>
      </c>
      <c r="J258" s="732">
        <f>[1]②B6用集計!C1416</f>
        <v>2</v>
      </c>
      <c r="K258" s="783">
        <f>[1]②B6用集計!D1416</f>
        <v>4</v>
      </c>
      <c r="L258" s="732">
        <f>[1]②B6用集計!C1442</f>
        <v>3</v>
      </c>
      <c r="M258" s="783">
        <f>[1]②B6用集計!D1442</f>
        <v>2</v>
      </c>
      <c r="N258" s="733">
        <f>[1]②B6用集計!C1467</f>
        <v>0</v>
      </c>
      <c r="O258" s="733">
        <f>[1]②B6用集計!D1467</f>
        <v>2</v>
      </c>
      <c r="Q258" s="725"/>
    </row>
    <row r="259" spans="1:21" ht="12.75" customHeight="1" x14ac:dyDescent="0.15">
      <c r="A259" s="745" t="s">
        <v>133</v>
      </c>
      <c r="B259" s="732">
        <f>[1]②B6用集計!C1341</f>
        <v>1</v>
      </c>
      <c r="C259" s="783">
        <f>[1]②B6用集計!D1341</f>
        <v>2</v>
      </c>
      <c r="D259" s="732">
        <f>[1]②B6用集計!C1366</f>
        <v>0</v>
      </c>
      <c r="E259" s="783">
        <f>[1]②B6用集計!D1366</f>
        <v>1</v>
      </c>
      <c r="F259" s="732">
        <f>[1]②B6用集計!C1391</f>
        <v>0</v>
      </c>
      <c r="G259" s="743">
        <f>[1]②B6用集計!D1391</f>
        <v>0</v>
      </c>
      <c r="H259" s="808">
        <f>L230+N230+B259+D259+F259</f>
        <v>1</v>
      </c>
      <c r="I259" s="807">
        <f>M230+O230+C259+E259+G259</f>
        <v>9</v>
      </c>
      <c r="J259" s="732">
        <f>[1]②B6用集計!C1417</f>
        <v>0</v>
      </c>
      <c r="K259" s="783">
        <f>[1]②B6用集計!D1417</f>
        <v>0</v>
      </c>
      <c r="L259" s="732">
        <f>[1]②B6用集計!C1443</f>
        <v>0</v>
      </c>
      <c r="M259" s="783">
        <f>[1]②B6用集計!D1443</f>
        <v>1</v>
      </c>
      <c r="N259" s="733">
        <f>[1]②B6用集計!C1468</f>
        <v>0</v>
      </c>
      <c r="O259" s="733">
        <f>[1]②B6用集計!D1468</f>
        <v>0</v>
      </c>
      <c r="Q259" s="725"/>
    </row>
    <row r="260" spans="1:21" ht="12.75" customHeight="1" thickBot="1" x14ac:dyDescent="0.2">
      <c r="A260" s="739" t="s">
        <v>209</v>
      </c>
      <c r="B260" s="781">
        <f>[1]②B6用集計!C1342</f>
        <v>0</v>
      </c>
      <c r="C260" s="782">
        <f>[1]②B6用集計!D1342</f>
        <v>0</v>
      </c>
      <c r="D260" s="781">
        <f>[1]②B6用集計!C1367</f>
        <v>0</v>
      </c>
      <c r="E260" s="782">
        <f>[1]②B6用集計!D1367</f>
        <v>0</v>
      </c>
      <c r="F260" s="781">
        <f>[1]②B6用集計!C1392</f>
        <v>0</v>
      </c>
      <c r="G260" s="737">
        <f>[1]②B6用集計!D1392</f>
        <v>0</v>
      </c>
      <c r="H260" s="806">
        <f>L231+N231+B260+D260+F260</f>
        <v>0</v>
      </c>
      <c r="I260" s="805">
        <f>M231+O231+C260+E260+G260</f>
        <v>1</v>
      </c>
      <c r="J260" s="781">
        <f>[1]②B6用集計!C1418</f>
        <v>0</v>
      </c>
      <c r="K260" s="782">
        <f>[1]②B6用集計!D1418</f>
        <v>0</v>
      </c>
      <c r="L260" s="781">
        <f>[1]②B6用集計!C1444</f>
        <v>0</v>
      </c>
      <c r="M260" s="782">
        <f>[1]②B6用集計!D1444</f>
        <v>1</v>
      </c>
      <c r="N260" s="781">
        <f>[1]②B6用集計!C1469</f>
        <v>0</v>
      </c>
      <c r="O260" s="781">
        <f>[1]②B6用集計!D1469</f>
        <v>0</v>
      </c>
      <c r="Q260" s="725"/>
    </row>
    <row r="261" spans="1:21" ht="9.9499999999999993" customHeight="1" x14ac:dyDescent="0.15">
      <c r="A261" s="780"/>
      <c r="B261" s="733"/>
      <c r="C261" s="733"/>
      <c r="D261" s="733"/>
      <c r="E261" s="733"/>
      <c r="F261" s="733"/>
      <c r="G261" s="733"/>
      <c r="H261" s="733"/>
      <c r="I261" s="733"/>
      <c r="J261" s="733"/>
      <c r="K261" s="733"/>
      <c r="L261" s="733"/>
      <c r="M261" s="733"/>
      <c r="N261" s="733"/>
      <c r="O261" s="803"/>
      <c r="Q261" s="725"/>
    </row>
    <row r="262" spans="1:21" ht="9.9499999999999993" customHeight="1" thickBot="1" x14ac:dyDescent="0.2">
      <c r="A262" s="804"/>
      <c r="B262" s="781"/>
      <c r="C262" s="781"/>
      <c r="D262" s="781"/>
      <c r="E262" s="781"/>
      <c r="F262" s="781"/>
      <c r="G262" s="781"/>
      <c r="H262" s="781"/>
      <c r="I262" s="781"/>
      <c r="J262" s="781"/>
      <c r="K262" s="781"/>
      <c r="L262" s="781"/>
      <c r="M262" s="781"/>
      <c r="N262" s="781"/>
      <c r="O262" s="781"/>
    </row>
    <row r="263" spans="1:21" s="732" customFormat="1" ht="20.100000000000001" customHeight="1" x14ac:dyDescent="0.15">
      <c r="A263" s="954" t="s">
        <v>219</v>
      </c>
      <c r="B263" s="859" t="s">
        <v>439</v>
      </c>
      <c r="C263" s="799"/>
      <c r="D263" s="953" t="s">
        <v>438</v>
      </c>
      <c r="E263" s="938"/>
      <c r="F263" s="796" t="s">
        <v>437</v>
      </c>
      <c r="G263" s="797"/>
      <c r="H263" s="796" t="s">
        <v>436</v>
      </c>
      <c r="I263" s="797"/>
      <c r="J263" s="796" t="s">
        <v>435</v>
      </c>
      <c r="K263" s="795"/>
      <c r="L263" s="798" t="s">
        <v>434</v>
      </c>
      <c r="M263" s="795"/>
      <c r="N263" s="798" t="s">
        <v>433</v>
      </c>
      <c r="O263" s="851"/>
      <c r="P263" s="733"/>
      <c r="S263" s="725"/>
      <c r="T263" s="725"/>
    </row>
    <row r="264" spans="1:21" ht="13.5" customHeight="1" x14ac:dyDescent="0.15">
      <c r="A264" s="814" t="s">
        <v>215</v>
      </c>
      <c r="B264" s="821">
        <f>[1]③行政区別!E69</f>
        <v>96</v>
      </c>
      <c r="C264" s="768"/>
      <c r="D264" s="821">
        <f>[1]③行政区別!E70</f>
        <v>82</v>
      </c>
      <c r="E264" s="821"/>
      <c r="F264" s="768">
        <f>[1]③行政区別!E71</f>
        <v>49</v>
      </c>
      <c r="G264" s="792"/>
      <c r="H264" s="768">
        <f>[1]③行政区別!E72</f>
        <v>108</v>
      </c>
      <c r="I264" s="792"/>
      <c r="J264" s="768">
        <f>[1]③行政区別!E73</f>
        <v>31</v>
      </c>
      <c r="K264" s="792"/>
      <c r="L264" s="768">
        <f>[1]③行政区別!E74</f>
        <v>79</v>
      </c>
      <c r="M264" s="792"/>
      <c r="N264" s="768">
        <f>[1]③行政区別!E75</f>
        <v>20</v>
      </c>
      <c r="O264" s="791"/>
      <c r="Q264" s="725"/>
      <c r="S264" s="732"/>
      <c r="T264" s="732"/>
    </row>
    <row r="265" spans="1:21" ht="13.5" customHeight="1" x14ac:dyDescent="0.15">
      <c r="A265" s="814" t="s">
        <v>214</v>
      </c>
      <c r="B265" s="821">
        <f>SUM(B269:C289)</f>
        <v>321</v>
      </c>
      <c r="C265" s="768"/>
      <c r="D265" s="821">
        <f>SUM(D269:E289)</f>
        <v>259</v>
      </c>
      <c r="E265" s="821"/>
      <c r="F265" s="768">
        <f>SUM(F269:G289)</f>
        <v>160</v>
      </c>
      <c r="G265" s="792"/>
      <c r="H265" s="768">
        <f>SUM(H269:I289)</f>
        <v>318</v>
      </c>
      <c r="I265" s="792"/>
      <c r="J265" s="768">
        <f>SUM(J269:K289)</f>
        <v>107</v>
      </c>
      <c r="K265" s="792"/>
      <c r="L265" s="768">
        <f>SUM(L269:M289)</f>
        <v>209</v>
      </c>
      <c r="M265" s="792"/>
      <c r="N265" s="768">
        <f>SUM(N269:O289)</f>
        <v>38</v>
      </c>
      <c r="O265" s="791"/>
      <c r="Q265" s="725"/>
    </row>
    <row r="266" spans="1:21" ht="13.5" customHeight="1" x14ac:dyDescent="0.15">
      <c r="A266" s="771"/>
      <c r="B266" s="839" t="s">
        <v>111</v>
      </c>
      <c r="C266" s="788" t="s">
        <v>112</v>
      </c>
      <c r="D266" s="875" t="s">
        <v>111</v>
      </c>
      <c r="E266" s="790" t="s">
        <v>112</v>
      </c>
      <c r="F266" s="839" t="s">
        <v>111</v>
      </c>
      <c r="G266" s="838" t="s">
        <v>112</v>
      </c>
      <c r="H266" s="838" t="s">
        <v>111</v>
      </c>
      <c r="I266" s="838" t="s">
        <v>112</v>
      </c>
      <c r="J266" s="837" t="s">
        <v>111</v>
      </c>
      <c r="K266" s="836" t="s">
        <v>112</v>
      </c>
      <c r="L266" s="839" t="s">
        <v>111</v>
      </c>
      <c r="M266" s="790" t="s">
        <v>112</v>
      </c>
      <c r="N266" s="839" t="s">
        <v>111</v>
      </c>
      <c r="O266" s="788" t="s">
        <v>112</v>
      </c>
      <c r="Q266" s="725"/>
    </row>
    <row r="267" spans="1:21" ht="13.5" customHeight="1" x14ac:dyDescent="0.15">
      <c r="A267" s="759" t="s">
        <v>213</v>
      </c>
      <c r="B267" s="786">
        <f>SUM(B273:B289)</f>
        <v>127</v>
      </c>
      <c r="C267" s="786">
        <f>SUM(C273:C289)</f>
        <v>135</v>
      </c>
      <c r="D267" s="758">
        <f>SUM(D273:D289)</f>
        <v>114</v>
      </c>
      <c r="E267" s="787">
        <f>SUM(E273:E289)</f>
        <v>107</v>
      </c>
      <c r="F267" s="786">
        <f>SUM(F273:F289)</f>
        <v>57</v>
      </c>
      <c r="G267" s="787">
        <f>SUM(G273:G289)</f>
        <v>74</v>
      </c>
      <c r="H267" s="786">
        <f>SUM(H273:H289)</f>
        <v>125</v>
      </c>
      <c r="I267" s="787">
        <f>SUM(I273:I289)</f>
        <v>140</v>
      </c>
      <c r="J267" s="786">
        <f>SUM(J273:J289)</f>
        <v>50</v>
      </c>
      <c r="K267" s="787">
        <f>SUM(K273:K289)</f>
        <v>43</v>
      </c>
      <c r="L267" s="786">
        <f>SUM(L273:L289)</f>
        <v>89</v>
      </c>
      <c r="M267" s="787">
        <f>SUM(M273:M289)</f>
        <v>86</v>
      </c>
      <c r="N267" s="786">
        <f>SUM(N273:N289)</f>
        <v>15</v>
      </c>
      <c r="O267" s="786">
        <f>SUM(O273:O289)</f>
        <v>14</v>
      </c>
      <c r="Q267" s="725"/>
    </row>
    <row r="268" spans="1:21" ht="15" customHeight="1" x14ac:dyDescent="0.15">
      <c r="A268" s="912" t="s">
        <v>212</v>
      </c>
      <c r="B268" s="847">
        <f>SUM(B269:B289)</f>
        <v>160</v>
      </c>
      <c r="C268" s="847">
        <f>SUM(C269:C289)</f>
        <v>161</v>
      </c>
      <c r="D268" s="849">
        <f>SUM(D269:D289)</f>
        <v>131</v>
      </c>
      <c r="E268" s="848">
        <f>SUM(E269:E289)</f>
        <v>128</v>
      </c>
      <c r="F268" s="847">
        <f>SUM(F269:F289)</f>
        <v>71</v>
      </c>
      <c r="G268" s="848">
        <f>SUM(G269:G289)</f>
        <v>89</v>
      </c>
      <c r="H268" s="847">
        <f>SUM(H269:H289)</f>
        <v>157</v>
      </c>
      <c r="I268" s="848">
        <f>SUM(I269:I289)</f>
        <v>161</v>
      </c>
      <c r="J268" s="847">
        <f>SUM(J269:J289)</f>
        <v>56</v>
      </c>
      <c r="K268" s="848">
        <f>SUM(K269:K289)</f>
        <v>51</v>
      </c>
      <c r="L268" s="847">
        <f>SUM(L269:L289)</f>
        <v>103</v>
      </c>
      <c r="M268" s="848">
        <f>SUM(M269:M289)</f>
        <v>106</v>
      </c>
      <c r="N268" s="847">
        <f>SUM(N269:N289)</f>
        <v>20</v>
      </c>
      <c r="O268" s="847">
        <f>SUM(O269:O289)</f>
        <v>18</v>
      </c>
      <c r="Q268" s="725"/>
    </row>
    <row r="269" spans="1:21" ht="12.75" customHeight="1" x14ac:dyDescent="0.15">
      <c r="A269" s="745" t="s">
        <v>211</v>
      </c>
      <c r="B269" s="732">
        <f>[1]②B6用集計!C1474</f>
        <v>10</v>
      </c>
      <c r="C269" s="965">
        <f>[1]②B6用集計!D1474</f>
        <v>7</v>
      </c>
      <c r="D269" s="732">
        <f>[1]②B6用集計!C1498</f>
        <v>1</v>
      </c>
      <c r="E269" s="783">
        <f>[1]②B6用集計!D1498</f>
        <v>3</v>
      </c>
      <c r="F269" s="732">
        <v>2</v>
      </c>
      <c r="G269" s="783">
        <v>0</v>
      </c>
      <c r="H269" s="732">
        <f>[1]②B6用集計!C1548</f>
        <v>6</v>
      </c>
      <c r="I269" s="783">
        <f>[1]②B6用集計!D1548</f>
        <v>4</v>
      </c>
      <c r="J269" s="732">
        <f>[1]②B6用集計!C1574</f>
        <v>1</v>
      </c>
      <c r="K269" s="783">
        <f>[1]②B6用集計!D1574</f>
        <v>3</v>
      </c>
      <c r="L269" s="732">
        <f>[1]②B6用集計!C1599</f>
        <v>4</v>
      </c>
      <c r="M269" s="783">
        <f>[1]②B6用集計!D1599</f>
        <v>5</v>
      </c>
      <c r="N269" s="733">
        <f>[1]②B6用集計!C1624</f>
        <v>0</v>
      </c>
      <c r="O269" s="733">
        <v>2</v>
      </c>
      <c r="Q269" s="725"/>
      <c r="R269" s="725">
        <v>2</v>
      </c>
      <c r="S269" s="725">
        <v>2</v>
      </c>
      <c r="T269" s="725">
        <f>R269-N269</f>
        <v>2</v>
      </c>
      <c r="U269" s="725">
        <f>S269-O269</f>
        <v>0</v>
      </c>
    </row>
    <row r="270" spans="1:21" ht="12.75" customHeight="1" x14ac:dyDescent="0.15">
      <c r="A270" s="745" t="s">
        <v>210</v>
      </c>
      <c r="B270" s="732">
        <f>[1]②B6用集計!C1475</f>
        <v>5</v>
      </c>
      <c r="C270" s="783">
        <f>[1]②B6用集計!D1475</f>
        <v>12</v>
      </c>
      <c r="D270" s="732">
        <f>[1]②B6用集計!C1499</f>
        <v>6</v>
      </c>
      <c r="E270" s="783">
        <f>[1]②B6用集計!D1499</f>
        <v>8</v>
      </c>
      <c r="F270" s="732">
        <v>4</v>
      </c>
      <c r="G270" s="783">
        <v>4</v>
      </c>
      <c r="H270" s="732">
        <f>[1]②B6用集計!C1549</f>
        <v>5</v>
      </c>
      <c r="I270" s="783">
        <f>[1]②B6用集計!D1549</f>
        <v>4</v>
      </c>
      <c r="J270" s="732">
        <f>[1]②B6用集計!C1575</f>
        <v>1</v>
      </c>
      <c r="K270" s="783">
        <f>[1]②B6用集計!D1575</f>
        <v>1</v>
      </c>
      <c r="L270" s="732">
        <f>[1]②B6用集計!C1600</f>
        <v>3</v>
      </c>
      <c r="M270" s="783">
        <f>[1]②B6用集計!D1600</f>
        <v>7</v>
      </c>
      <c r="N270" s="733">
        <v>1</v>
      </c>
      <c r="O270" s="733">
        <f>[1]②B6用集計!D1625</f>
        <v>0</v>
      </c>
      <c r="Q270" s="725"/>
      <c r="R270" s="725">
        <v>5</v>
      </c>
      <c r="S270" s="725">
        <v>4</v>
      </c>
      <c r="T270" s="725">
        <f>R270-N270</f>
        <v>4</v>
      </c>
      <c r="U270" s="725">
        <f>S270-O270</f>
        <v>4</v>
      </c>
    </row>
    <row r="271" spans="1:21" ht="12.75" customHeight="1" x14ac:dyDescent="0.15">
      <c r="A271" s="745" t="s">
        <v>115</v>
      </c>
      <c r="B271" s="732">
        <f>[1]②B6用集計!C1476</f>
        <v>9</v>
      </c>
      <c r="C271" s="783">
        <f>[1]②B6用集計!D1476</f>
        <v>5</v>
      </c>
      <c r="D271" s="732">
        <f>[1]②B6用集計!C1500</f>
        <v>3</v>
      </c>
      <c r="E271" s="783">
        <f>[1]②B6用集計!D1500</f>
        <v>7</v>
      </c>
      <c r="F271" s="732">
        <v>2</v>
      </c>
      <c r="G271" s="783">
        <v>5</v>
      </c>
      <c r="H271" s="732">
        <f>[1]②B6用集計!C1550</f>
        <v>7</v>
      </c>
      <c r="I271" s="783">
        <f>[1]②B6用集計!D1550</f>
        <v>8</v>
      </c>
      <c r="J271" s="732">
        <f>[1]②B6用集計!C1576</f>
        <v>2</v>
      </c>
      <c r="K271" s="783">
        <f>[1]②B6用集計!D1576</f>
        <v>4</v>
      </c>
      <c r="L271" s="732">
        <f>[1]②B6用集計!C1601</f>
        <v>5</v>
      </c>
      <c r="M271" s="783">
        <f>[1]②B6用集計!D1601</f>
        <v>3</v>
      </c>
      <c r="N271" s="733">
        <v>1</v>
      </c>
      <c r="O271" s="733">
        <v>1</v>
      </c>
      <c r="Q271" s="725"/>
      <c r="R271" s="725">
        <v>3</v>
      </c>
      <c r="S271" s="725">
        <v>6</v>
      </c>
      <c r="T271" s="725">
        <f>R271-N271</f>
        <v>2</v>
      </c>
      <c r="U271" s="725">
        <f>S271-O271</f>
        <v>5</v>
      </c>
    </row>
    <row r="272" spans="1:21" ht="12.75" customHeight="1" x14ac:dyDescent="0.15">
      <c r="A272" s="745" t="s">
        <v>116</v>
      </c>
      <c r="B272" s="732">
        <f>[1]②B6用集計!C1477</f>
        <v>9</v>
      </c>
      <c r="C272" s="783">
        <f>[1]②B6用集計!D1477</f>
        <v>2</v>
      </c>
      <c r="D272" s="732">
        <f>[1]②B6用集計!C1501</f>
        <v>7</v>
      </c>
      <c r="E272" s="783">
        <f>[1]②B6用集計!D1501</f>
        <v>3</v>
      </c>
      <c r="F272" s="732">
        <v>6</v>
      </c>
      <c r="G272" s="783">
        <v>6</v>
      </c>
      <c r="H272" s="732">
        <f>[1]②B6用集計!C1551</f>
        <v>14</v>
      </c>
      <c r="I272" s="783">
        <f>[1]②B6用集計!D1551</f>
        <v>5</v>
      </c>
      <c r="J272" s="732">
        <f>[1]②B6用集計!C1577</f>
        <v>2</v>
      </c>
      <c r="K272" s="783">
        <f>[1]②B6用集計!D1577</f>
        <v>0</v>
      </c>
      <c r="L272" s="732">
        <f>[1]②B6用集計!C1602</f>
        <v>2</v>
      </c>
      <c r="M272" s="783">
        <f>[1]②B6用集計!D1602</f>
        <v>5</v>
      </c>
      <c r="N272" s="733">
        <v>3</v>
      </c>
      <c r="O272" s="733">
        <v>1</v>
      </c>
      <c r="Q272" s="725"/>
      <c r="R272" s="725">
        <v>9</v>
      </c>
      <c r="S272" s="725">
        <v>7</v>
      </c>
      <c r="T272" s="725">
        <f>R272-N272</f>
        <v>6</v>
      </c>
      <c r="U272" s="725">
        <f>S272-O272</f>
        <v>6</v>
      </c>
    </row>
    <row r="273" spans="1:21" ht="12.75" customHeight="1" x14ac:dyDescent="0.15">
      <c r="A273" s="745" t="s">
        <v>117</v>
      </c>
      <c r="B273" s="732">
        <f>[1]②B6用集計!C1478</f>
        <v>9</v>
      </c>
      <c r="C273" s="783">
        <f>[1]②B6用集計!D1478</f>
        <v>3</v>
      </c>
      <c r="D273" s="732">
        <f>[1]②B6用集計!C1502</f>
        <v>3</v>
      </c>
      <c r="E273" s="783">
        <f>[1]②B6用集計!D1502</f>
        <v>2</v>
      </c>
      <c r="F273" s="732">
        <v>1</v>
      </c>
      <c r="G273" s="783">
        <v>6</v>
      </c>
      <c r="H273" s="732">
        <f>[1]②B6用集計!C1552</f>
        <v>8</v>
      </c>
      <c r="I273" s="783">
        <f>[1]②B6用集計!D1552</f>
        <v>15</v>
      </c>
      <c r="J273" s="732">
        <f>[1]②B6用集計!C1578</f>
        <v>1</v>
      </c>
      <c r="K273" s="783">
        <f>[1]②B6用集計!D1578</f>
        <v>1</v>
      </c>
      <c r="L273" s="732">
        <f>[1]②B6用集計!C1603</f>
        <v>3</v>
      </c>
      <c r="M273" s="783">
        <f>[1]②B6用集計!D1603</f>
        <v>6</v>
      </c>
      <c r="N273" s="733">
        <v>1</v>
      </c>
      <c r="O273" s="733">
        <v>1</v>
      </c>
      <c r="Q273" s="725"/>
      <c r="R273" s="725">
        <v>2</v>
      </c>
      <c r="S273" s="725">
        <v>7</v>
      </c>
      <c r="T273" s="725">
        <f>R273-N273</f>
        <v>1</v>
      </c>
      <c r="U273" s="725">
        <f>S273-O273</f>
        <v>6</v>
      </c>
    </row>
    <row r="274" spans="1:21" ht="12.75" customHeight="1" x14ac:dyDescent="0.15">
      <c r="A274" s="745" t="s">
        <v>118</v>
      </c>
      <c r="B274" s="732">
        <f>[1]②B6用集計!C1479</f>
        <v>4</v>
      </c>
      <c r="C274" s="783">
        <f>[1]②B6用集計!D1479</f>
        <v>9</v>
      </c>
      <c r="D274" s="732">
        <f>[1]②B6用集計!C1503</f>
        <v>2</v>
      </c>
      <c r="E274" s="783">
        <f>[1]②B6用集計!D1503</f>
        <v>4</v>
      </c>
      <c r="F274" s="732">
        <v>2</v>
      </c>
      <c r="G274" s="783">
        <v>3</v>
      </c>
      <c r="H274" s="732">
        <f>[1]②B6用集計!C1553</f>
        <v>4</v>
      </c>
      <c r="I274" s="783">
        <f>[1]②B6用集計!D1553</f>
        <v>10</v>
      </c>
      <c r="J274" s="732">
        <f>[1]②B6用集計!C1579</f>
        <v>1</v>
      </c>
      <c r="K274" s="783">
        <f>[1]②B6用集計!D1579</f>
        <v>2</v>
      </c>
      <c r="L274" s="732">
        <f>[1]②B6用集計!C1604</f>
        <v>13</v>
      </c>
      <c r="M274" s="783">
        <f>[1]②B6用集計!D1604</f>
        <v>4</v>
      </c>
      <c r="N274" s="733">
        <v>2</v>
      </c>
      <c r="O274" s="733">
        <f>[1]②B6用集計!D1629</f>
        <v>0</v>
      </c>
      <c r="Q274" s="725"/>
      <c r="R274" s="725">
        <v>4</v>
      </c>
      <c r="S274" s="725">
        <v>3</v>
      </c>
      <c r="T274" s="725">
        <f>R274-N274</f>
        <v>2</v>
      </c>
      <c r="U274" s="725">
        <f>S274-O274</f>
        <v>3</v>
      </c>
    </row>
    <row r="275" spans="1:21" ht="12.75" customHeight="1" x14ac:dyDescent="0.15">
      <c r="A275" s="745" t="s">
        <v>119</v>
      </c>
      <c r="B275" s="732">
        <f>[1]②B6用集計!C1480</f>
        <v>9</v>
      </c>
      <c r="C275" s="783">
        <f>[1]②B6用集計!D1480</f>
        <v>13</v>
      </c>
      <c r="D275" s="732">
        <f>[1]②B6用集計!C1504</f>
        <v>7</v>
      </c>
      <c r="E275" s="783">
        <f>[1]②B6用集計!D1504</f>
        <v>7</v>
      </c>
      <c r="F275" s="732">
        <v>4</v>
      </c>
      <c r="G275" s="783">
        <v>5</v>
      </c>
      <c r="H275" s="732">
        <f>[1]②B6用集計!C1554</f>
        <v>9</v>
      </c>
      <c r="I275" s="783">
        <f>[1]②B6用集計!D1554</f>
        <v>6</v>
      </c>
      <c r="J275" s="732">
        <f>[1]②B6用集計!C1580</f>
        <v>4</v>
      </c>
      <c r="K275" s="783">
        <f>[1]②B6用集計!D1580</f>
        <v>1</v>
      </c>
      <c r="L275" s="732">
        <f>[1]②B6用集計!C1605</f>
        <v>5</v>
      </c>
      <c r="M275" s="783">
        <f>[1]②B6用集計!D1605</f>
        <v>7</v>
      </c>
      <c r="N275" s="733">
        <f>[1]②B6用集計!C1630</f>
        <v>0</v>
      </c>
      <c r="O275" s="733">
        <v>1</v>
      </c>
      <c r="Q275" s="725"/>
      <c r="R275" s="725">
        <v>4</v>
      </c>
      <c r="S275" s="725">
        <v>6</v>
      </c>
      <c r="T275" s="725">
        <f>R275-N275</f>
        <v>4</v>
      </c>
      <c r="U275" s="725">
        <f>S275-O275</f>
        <v>5</v>
      </c>
    </row>
    <row r="276" spans="1:21" ht="12.75" customHeight="1" x14ac:dyDescent="0.15">
      <c r="A276" s="745" t="s">
        <v>121</v>
      </c>
      <c r="B276" s="732">
        <f>[1]②B6用集計!C1481</f>
        <v>6</v>
      </c>
      <c r="C276" s="783">
        <f>[1]②B6用集計!D1481</f>
        <v>5</v>
      </c>
      <c r="D276" s="732">
        <f>[1]②B6用集計!C1505</f>
        <v>10</v>
      </c>
      <c r="E276" s="783">
        <f>[1]②B6用集計!D1505</f>
        <v>1</v>
      </c>
      <c r="F276" s="732">
        <v>4</v>
      </c>
      <c r="G276" s="783">
        <v>4</v>
      </c>
      <c r="H276" s="732">
        <f>[1]②B6用集計!C1555</f>
        <v>4</v>
      </c>
      <c r="I276" s="783">
        <f>[1]②B6用集計!D1555</f>
        <v>6</v>
      </c>
      <c r="J276" s="732">
        <f>[1]②B6用集計!C1581</f>
        <v>5</v>
      </c>
      <c r="K276" s="783">
        <f>[1]②B6用集計!D1581</f>
        <v>5</v>
      </c>
      <c r="L276" s="732">
        <f>[1]②B6用集計!C1606</f>
        <v>3</v>
      </c>
      <c r="M276" s="783">
        <f>[1]②B6用集計!D1606</f>
        <v>2</v>
      </c>
      <c r="N276" s="733">
        <v>2</v>
      </c>
      <c r="O276" s="733">
        <v>2</v>
      </c>
      <c r="Q276" s="725"/>
      <c r="R276" s="725">
        <v>6</v>
      </c>
      <c r="S276" s="725">
        <v>6</v>
      </c>
      <c r="T276" s="725">
        <f>R276-N276</f>
        <v>4</v>
      </c>
      <c r="U276" s="725">
        <f>S276-O276</f>
        <v>4</v>
      </c>
    </row>
    <row r="277" spans="1:21" ht="12.75" customHeight="1" x14ac:dyDescent="0.15">
      <c r="A277" s="745" t="s">
        <v>122</v>
      </c>
      <c r="B277" s="732">
        <f>[1]②B6用集計!C1482</f>
        <v>7</v>
      </c>
      <c r="C277" s="783">
        <f>[1]②B6用集計!D1482</f>
        <v>10</v>
      </c>
      <c r="D277" s="732">
        <f>[1]②B6用集計!C1506</f>
        <v>7</v>
      </c>
      <c r="E277" s="783">
        <f>[1]②B6用集計!D1506</f>
        <v>7</v>
      </c>
      <c r="F277" s="732">
        <v>4</v>
      </c>
      <c r="G277" s="783">
        <v>3</v>
      </c>
      <c r="H277" s="732">
        <f>[1]②B6用集計!C1556</f>
        <v>9</v>
      </c>
      <c r="I277" s="783">
        <f>[1]②B6用集計!D1556</f>
        <v>2</v>
      </c>
      <c r="J277" s="732">
        <f>[1]②B6用集計!C1582</f>
        <v>2</v>
      </c>
      <c r="K277" s="783">
        <f>[1]②B6用集計!D1582</f>
        <v>2</v>
      </c>
      <c r="L277" s="732">
        <f>[1]②B6用集計!C1607</f>
        <v>9</v>
      </c>
      <c r="M277" s="783">
        <f>[1]②B6用集計!D1607</f>
        <v>9</v>
      </c>
      <c r="N277" s="733">
        <f>[1]②B6用集計!C1632</f>
        <v>0</v>
      </c>
      <c r="O277" s="733">
        <v>2</v>
      </c>
      <c r="Q277" s="725"/>
      <c r="R277" s="725">
        <v>4</v>
      </c>
      <c r="S277" s="725">
        <v>5</v>
      </c>
      <c r="T277" s="725">
        <f>R277-N277</f>
        <v>4</v>
      </c>
      <c r="U277" s="725">
        <f>S277-O277</f>
        <v>3</v>
      </c>
    </row>
    <row r="278" spans="1:21" ht="12.75" customHeight="1" x14ac:dyDescent="0.15">
      <c r="A278" s="745" t="s">
        <v>123</v>
      </c>
      <c r="B278" s="732">
        <f>[1]②B6用集計!C1483</f>
        <v>15</v>
      </c>
      <c r="C278" s="783">
        <f>[1]②B6用集計!D1483</f>
        <v>10</v>
      </c>
      <c r="D278" s="732">
        <f>[1]②B6用集計!C1507</f>
        <v>9</v>
      </c>
      <c r="E278" s="783">
        <f>[1]②B6用集計!D1507</f>
        <v>10</v>
      </c>
      <c r="F278" s="732">
        <v>5</v>
      </c>
      <c r="G278" s="783">
        <v>7</v>
      </c>
      <c r="H278" s="732">
        <f>[1]②B6用集計!C1557</f>
        <v>10</v>
      </c>
      <c r="I278" s="783">
        <f>[1]②B6用集計!D1557</f>
        <v>12</v>
      </c>
      <c r="J278" s="732">
        <f>[1]②B6用集計!C1583</f>
        <v>4</v>
      </c>
      <c r="K278" s="783">
        <f>[1]②B6用集計!D1583</f>
        <v>2</v>
      </c>
      <c r="L278" s="732">
        <f>[1]②B6用集計!C1608</f>
        <v>7</v>
      </c>
      <c r="M278" s="783">
        <f>[1]②B6用集計!D1608</f>
        <v>5</v>
      </c>
      <c r="N278" s="733">
        <f>[1]②B6用集計!C1633</f>
        <v>0</v>
      </c>
      <c r="O278" s="733">
        <v>1</v>
      </c>
      <c r="Q278" s="725"/>
      <c r="R278" s="725">
        <v>5</v>
      </c>
      <c r="S278" s="725">
        <v>8</v>
      </c>
      <c r="T278" s="725">
        <f>R278-N278</f>
        <v>5</v>
      </c>
      <c r="U278" s="725">
        <f>S278-O278</f>
        <v>7</v>
      </c>
    </row>
    <row r="279" spans="1:21" ht="12.75" customHeight="1" x14ac:dyDescent="0.15">
      <c r="A279" s="745" t="s">
        <v>124</v>
      </c>
      <c r="B279" s="732">
        <f>[1]②B6用集計!C1484</f>
        <v>10</v>
      </c>
      <c r="C279" s="783">
        <f>[1]②B6用集計!D1484</f>
        <v>11</v>
      </c>
      <c r="D279" s="732">
        <f>[1]②B6用集計!C1508</f>
        <v>9</v>
      </c>
      <c r="E279" s="783">
        <f>[1]②B6用集計!D1508</f>
        <v>6</v>
      </c>
      <c r="F279" s="732">
        <v>6</v>
      </c>
      <c r="G279" s="783">
        <v>7</v>
      </c>
      <c r="H279" s="732">
        <f>[1]②B6用集計!C1558</f>
        <v>15</v>
      </c>
      <c r="I279" s="783">
        <f>[1]②B6用集計!D1558</f>
        <v>17</v>
      </c>
      <c r="J279" s="732">
        <f>[1]②B6用集計!C1584</f>
        <v>5</v>
      </c>
      <c r="K279" s="783">
        <f>[1]②B6用集計!D1584</f>
        <v>3</v>
      </c>
      <c r="L279" s="732">
        <f>[1]②B6用集計!C1609</f>
        <v>5</v>
      </c>
      <c r="M279" s="783">
        <f>[1]②B6用集計!D1609</f>
        <v>4</v>
      </c>
      <c r="N279" s="733">
        <v>2</v>
      </c>
      <c r="O279" s="733">
        <v>1</v>
      </c>
      <c r="Q279" s="725"/>
      <c r="R279" s="725">
        <v>8</v>
      </c>
      <c r="S279" s="725">
        <v>8</v>
      </c>
      <c r="T279" s="725">
        <f>R279-N279</f>
        <v>6</v>
      </c>
      <c r="U279" s="725">
        <f>S279-O279</f>
        <v>7</v>
      </c>
    </row>
    <row r="280" spans="1:21" ht="12.75" customHeight="1" x14ac:dyDescent="0.15">
      <c r="A280" s="745" t="s">
        <v>125</v>
      </c>
      <c r="B280" s="732">
        <f>[1]②B6用集計!C1485</f>
        <v>19</v>
      </c>
      <c r="C280" s="783">
        <f>[1]②B6用集計!D1485</f>
        <v>14</v>
      </c>
      <c r="D280" s="732">
        <f>[1]②B6用集計!C1509</f>
        <v>10</v>
      </c>
      <c r="E280" s="783">
        <f>[1]②B6用集計!D1509</f>
        <v>8</v>
      </c>
      <c r="F280" s="732">
        <v>10</v>
      </c>
      <c r="G280" s="783">
        <v>5</v>
      </c>
      <c r="H280" s="732">
        <f>[1]②B6用集計!C1559</f>
        <v>17</v>
      </c>
      <c r="I280" s="783">
        <f>[1]②B6用集計!D1559</f>
        <v>14</v>
      </c>
      <c r="J280" s="732">
        <f>[1]②B6用集計!C1585</f>
        <v>3</v>
      </c>
      <c r="K280" s="783">
        <f>[1]②B6用集計!D1585</f>
        <v>6</v>
      </c>
      <c r="L280" s="732">
        <f>[1]②B6用集計!C1610</f>
        <v>6</v>
      </c>
      <c r="M280" s="783">
        <f>[1]②B6用集計!D1610</f>
        <v>5</v>
      </c>
      <c r="N280" s="733">
        <v>1</v>
      </c>
      <c r="O280" s="733">
        <v>3</v>
      </c>
      <c r="Q280" s="725"/>
      <c r="R280" s="725">
        <v>11</v>
      </c>
      <c r="S280" s="725">
        <v>8</v>
      </c>
      <c r="T280" s="725">
        <f>R280-N280</f>
        <v>10</v>
      </c>
      <c r="U280" s="725">
        <f>S280-O280</f>
        <v>5</v>
      </c>
    </row>
    <row r="281" spans="1:21" ht="12.75" customHeight="1" x14ac:dyDescent="0.15">
      <c r="A281" s="745" t="s">
        <v>126</v>
      </c>
      <c r="B281" s="732">
        <f>[1]②B6用集計!C1486</f>
        <v>10</v>
      </c>
      <c r="C281" s="783">
        <f>[1]②B6用集計!D1486</f>
        <v>8</v>
      </c>
      <c r="D281" s="732">
        <f>[1]②B6用集計!C1510</f>
        <v>10</v>
      </c>
      <c r="E281" s="783">
        <f>[1]②B6用集計!D1510</f>
        <v>10</v>
      </c>
      <c r="F281" s="732">
        <v>4</v>
      </c>
      <c r="G281" s="783">
        <v>8</v>
      </c>
      <c r="H281" s="732">
        <f>[1]②B6用集計!C1560</f>
        <v>13</v>
      </c>
      <c r="I281" s="783">
        <f>[1]②B6用集計!D1560</f>
        <v>11</v>
      </c>
      <c r="J281" s="732">
        <f>[1]②B6用集計!C1586</f>
        <v>5</v>
      </c>
      <c r="K281" s="783">
        <f>[1]②B6用集計!D1586</f>
        <v>3</v>
      </c>
      <c r="L281" s="732">
        <f>[1]②B6用集計!C1611</f>
        <v>9</v>
      </c>
      <c r="M281" s="783">
        <f>[1]②B6用集計!D1611</f>
        <v>8</v>
      </c>
      <c r="N281" s="733">
        <v>2</v>
      </c>
      <c r="O281" s="733">
        <v>1</v>
      </c>
      <c r="Q281" s="725"/>
      <c r="R281" s="725">
        <v>6</v>
      </c>
      <c r="S281" s="725">
        <v>9</v>
      </c>
      <c r="T281" s="725">
        <f>R281-N281</f>
        <v>4</v>
      </c>
      <c r="U281" s="725">
        <f>S281-O281</f>
        <v>8</v>
      </c>
    </row>
    <row r="282" spans="1:21" ht="12.75" customHeight="1" x14ac:dyDescent="0.15">
      <c r="A282" s="745" t="s">
        <v>127</v>
      </c>
      <c r="B282" s="732">
        <f>[1]②B6用集計!C1487</f>
        <v>11</v>
      </c>
      <c r="C282" s="783">
        <f>[1]②B6用集計!D1487</f>
        <v>12</v>
      </c>
      <c r="D282" s="732">
        <f>[1]②B6用集計!C1511</f>
        <v>14</v>
      </c>
      <c r="E282" s="783">
        <f>[1]②B6用集計!D1511</f>
        <v>17</v>
      </c>
      <c r="F282" s="732">
        <v>7</v>
      </c>
      <c r="G282" s="783">
        <v>7</v>
      </c>
      <c r="H282" s="732">
        <f>[1]②B6用集計!C1561</f>
        <v>13</v>
      </c>
      <c r="I282" s="783">
        <f>[1]②B6用集計!D1561</f>
        <v>14</v>
      </c>
      <c r="J282" s="732">
        <f>[1]②B6用集計!C1587</f>
        <v>8</v>
      </c>
      <c r="K282" s="783">
        <f>[1]②B6用集計!D1587</f>
        <v>5</v>
      </c>
      <c r="L282" s="732">
        <f>[1]②B6用集計!C1612</f>
        <v>7</v>
      </c>
      <c r="M282" s="783">
        <f>[1]②B6用集計!D1612</f>
        <v>11</v>
      </c>
      <c r="N282" s="733">
        <v>3</v>
      </c>
      <c r="O282" s="733">
        <f>[1]②B6用集計!D1637</f>
        <v>0</v>
      </c>
      <c r="Q282" s="725"/>
      <c r="R282" s="725">
        <v>10</v>
      </c>
      <c r="S282" s="725">
        <v>7</v>
      </c>
      <c r="T282" s="725">
        <f>R282-N282</f>
        <v>7</v>
      </c>
      <c r="U282" s="725">
        <f>S282-O282</f>
        <v>7</v>
      </c>
    </row>
    <row r="283" spans="1:21" ht="12.75" customHeight="1" x14ac:dyDescent="0.15">
      <c r="A283" s="745" t="s">
        <v>128</v>
      </c>
      <c r="B283" s="732">
        <f>[1]②B6用集計!C1488</f>
        <v>7</v>
      </c>
      <c r="C283" s="783">
        <f>[1]②B6用集計!D1488</f>
        <v>7</v>
      </c>
      <c r="D283" s="732">
        <f>[1]②B6用集計!C1512</f>
        <v>14</v>
      </c>
      <c r="E283" s="783">
        <f>[1]②B6用集計!D1512</f>
        <v>6</v>
      </c>
      <c r="F283" s="732">
        <v>5</v>
      </c>
      <c r="G283" s="783">
        <v>5</v>
      </c>
      <c r="H283" s="732">
        <f>[1]②B6用集計!C1562</f>
        <v>7</v>
      </c>
      <c r="I283" s="783">
        <f>[1]②B6用集計!D1562</f>
        <v>6</v>
      </c>
      <c r="J283" s="732">
        <f>[1]②B6用集計!C1588</f>
        <v>2</v>
      </c>
      <c r="K283" s="783">
        <f>[1]②B6用集計!D1588</f>
        <v>4</v>
      </c>
      <c r="L283" s="732">
        <f>[1]②B6用集計!C1613</f>
        <v>6</v>
      </c>
      <c r="M283" s="783">
        <f>[1]②B6用集計!D1613</f>
        <v>5</v>
      </c>
      <c r="N283" s="733">
        <v>1</v>
      </c>
      <c r="O283" s="733">
        <v>1</v>
      </c>
      <c r="Q283" s="725"/>
      <c r="R283" s="725">
        <v>6</v>
      </c>
      <c r="S283" s="725">
        <v>6</v>
      </c>
      <c r="T283" s="725">
        <f>R283-N283</f>
        <v>5</v>
      </c>
      <c r="U283" s="725">
        <f>S283-O283</f>
        <v>5</v>
      </c>
    </row>
    <row r="284" spans="1:21" ht="12.75" customHeight="1" x14ac:dyDescent="0.15">
      <c r="A284" s="745" t="s">
        <v>129</v>
      </c>
      <c r="B284" s="732">
        <f>[1]②B6用集計!C1489</f>
        <v>6</v>
      </c>
      <c r="C284" s="783">
        <f>[1]②B6用集計!D1489</f>
        <v>10</v>
      </c>
      <c r="D284" s="732">
        <f>[1]②B6用集計!C1513</f>
        <v>6</v>
      </c>
      <c r="E284" s="783">
        <f>[1]②B6用集計!D1513</f>
        <v>12</v>
      </c>
      <c r="F284" s="732">
        <v>3</v>
      </c>
      <c r="G284" s="783">
        <v>7</v>
      </c>
      <c r="H284" s="732">
        <f>[1]②B6用集計!C1563</f>
        <v>6</v>
      </c>
      <c r="I284" s="783">
        <f>[1]②B6用集計!D1563</f>
        <v>6</v>
      </c>
      <c r="J284" s="732">
        <f>[1]②B6用集計!C1589</f>
        <v>2</v>
      </c>
      <c r="K284" s="783">
        <f>[1]②B6用集計!D1589</f>
        <v>4</v>
      </c>
      <c r="L284" s="732">
        <f>[1]②B6用集計!C1614</f>
        <v>2</v>
      </c>
      <c r="M284" s="783">
        <f>[1]②B6用集計!D1614</f>
        <v>7</v>
      </c>
      <c r="N284" s="733">
        <f>[1]②B6用集計!C1639</f>
        <v>0</v>
      </c>
      <c r="O284" s="733">
        <f>[1]②B6用集計!D1639</f>
        <v>0</v>
      </c>
      <c r="Q284" s="725"/>
      <c r="R284" s="725">
        <v>3</v>
      </c>
      <c r="S284" s="725">
        <v>7</v>
      </c>
      <c r="T284" s="725">
        <f>R284-N284</f>
        <v>3</v>
      </c>
      <c r="U284" s="725">
        <f>S284-O284</f>
        <v>7</v>
      </c>
    </row>
    <row r="285" spans="1:21" ht="12.75" customHeight="1" x14ac:dyDescent="0.15">
      <c r="A285" s="745" t="s">
        <v>130</v>
      </c>
      <c r="B285" s="732">
        <f>[1]②B6用集計!C1490</f>
        <v>8</v>
      </c>
      <c r="C285" s="783">
        <f>[1]②B6用集計!D1490</f>
        <v>12</v>
      </c>
      <c r="D285" s="732">
        <f>[1]②B6用集計!C1514</f>
        <v>9</v>
      </c>
      <c r="E285" s="783">
        <f>[1]②B6用集計!D1514</f>
        <v>5</v>
      </c>
      <c r="F285" s="732">
        <v>1</v>
      </c>
      <c r="G285" s="783">
        <v>1</v>
      </c>
      <c r="H285" s="732">
        <f>[1]②B6用集計!C1564</f>
        <v>5</v>
      </c>
      <c r="I285" s="783">
        <f>[1]②B6用集計!D1564</f>
        <v>5</v>
      </c>
      <c r="J285" s="732">
        <f>[1]②B6用集計!C1590</f>
        <v>5</v>
      </c>
      <c r="K285" s="783">
        <f>[1]②B6用集計!D1590</f>
        <v>2</v>
      </c>
      <c r="L285" s="732">
        <f>[1]②B6用集計!C1615</f>
        <v>7</v>
      </c>
      <c r="M285" s="783">
        <f>[1]②B6用集計!D1615</f>
        <v>8</v>
      </c>
      <c r="N285" s="733">
        <v>1</v>
      </c>
      <c r="O285" s="733">
        <v>1</v>
      </c>
      <c r="Q285" s="725"/>
      <c r="R285" s="725">
        <v>2</v>
      </c>
      <c r="S285" s="725">
        <v>2</v>
      </c>
      <c r="T285" s="725">
        <f>R285-N285</f>
        <v>1</v>
      </c>
      <c r="U285" s="725">
        <f>S285-O285</f>
        <v>1</v>
      </c>
    </row>
    <row r="286" spans="1:21" ht="12.75" customHeight="1" x14ac:dyDescent="0.15">
      <c r="A286" s="745" t="s">
        <v>131</v>
      </c>
      <c r="B286" s="732">
        <f>[1]②B6用集計!C1491</f>
        <v>5</v>
      </c>
      <c r="C286" s="783">
        <f>[1]②B6用集計!D1491</f>
        <v>7</v>
      </c>
      <c r="D286" s="732">
        <f>[1]②B6用集計!C1515</f>
        <v>3</v>
      </c>
      <c r="E286" s="783">
        <f>[1]②B6用集計!D1515</f>
        <v>6</v>
      </c>
      <c r="F286" s="732">
        <v>0</v>
      </c>
      <c r="G286" s="783">
        <v>3</v>
      </c>
      <c r="H286" s="732">
        <f>[1]②B6用集計!C1565</f>
        <v>5</v>
      </c>
      <c r="I286" s="783">
        <f>[1]②B6用集計!D1565</f>
        <v>11</v>
      </c>
      <c r="J286" s="732">
        <f>[1]②B6用集計!C1591</f>
        <v>2</v>
      </c>
      <c r="K286" s="783">
        <f>[1]②B6用集計!D1591</f>
        <v>2</v>
      </c>
      <c r="L286" s="732">
        <f>[1]②B6用集計!C1616</f>
        <v>4</v>
      </c>
      <c r="M286" s="783">
        <f>[1]②B6用集計!D1616</f>
        <v>2</v>
      </c>
      <c r="N286" s="733">
        <f>[1]②B6用集計!C1641</f>
        <v>0</v>
      </c>
      <c r="O286" s="733">
        <f>[1]②B6用集計!D1641</f>
        <v>0</v>
      </c>
      <c r="Q286" s="725"/>
      <c r="R286" s="725">
        <v>0</v>
      </c>
      <c r="S286" s="725">
        <v>3</v>
      </c>
      <c r="T286" s="725">
        <f>R286-N286</f>
        <v>0</v>
      </c>
      <c r="U286" s="725">
        <f>S286-O286</f>
        <v>3</v>
      </c>
    </row>
    <row r="287" spans="1:21" ht="12.75" customHeight="1" x14ac:dyDescent="0.15">
      <c r="A287" s="745" t="s">
        <v>132</v>
      </c>
      <c r="B287" s="732">
        <f>[1]②B6用集計!C1492</f>
        <v>1</v>
      </c>
      <c r="C287" s="783">
        <f>[1]②B6用集計!D1492</f>
        <v>1</v>
      </c>
      <c r="D287" s="732">
        <f>[1]②B6用集計!C1516</f>
        <v>1</v>
      </c>
      <c r="E287" s="783">
        <f>[1]②B6用集計!D1516</f>
        <v>3</v>
      </c>
      <c r="F287" s="732">
        <v>1</v>
      </c>
      <c r="G287" s="783">
        <v>3</v>
      </c>
      <c r="H287" s="732">
        <f>[1]②B6用集計!C1566</f>
        <v>0</v>
      </c>
      <c r="I287" s="783">
        <f>[1]②B6用集計!D1566</f>
        <v>3</v>
      </c>
      <c r="J287" s="732">
        <f>[1]②B6用集計!C1592</f>
        <v>1</v>
      </c>
      <c r="K287" s="783">
        <f>[1]②B6用集計!D1592</f>
        <v>1</v>
      </c>
      <c r="L287" s="732">
        <f>[1]②B6用集計!C1617</f>
        <v>3</v>
      </c>
      <c r="M287" s="783">
        <f>[1]②B6用集計!D1617</f>
        <v>3</v>
      </c>
      <c r="N287" s="733">
        <f>[1]②B6用集計!C1642</f>
        <v>0</v>
      </c>
      <c r="O287" s="733">
        <f>[1]②B6用集計!D1642</f>
        <v>0</v>
      </c>
      <c r="Q287" s="725"/>
      <c r="R287" s="725">
        <v>1</v>
      </c>
      <c r="S287" s="725">
        <v>3</v>
      </c>
      <c r="T287" s="725">
        <f>R287-N287</f>
        <v>1</v>
      </c>
      <c r="U287" s="725">
        <f>S287-O287</f>
        <v>3</v>
      </c>
    </row>
    <row r="288" spans="1:21" ht="12.75" customHeight="1" x14ac:dyDescent="0.15">
      <c r="A288" s="745" t="s">
        <v>133</v>
      </c>
      <c r="B288" s="732">
        <f>[1]②B6用集計!C1493</f>
        <v>0</v>
      </c>
      <c r="C288" s="783">
        <f>[1]②B6用集計!D1493</f>
        <v>2</v>
      </c>
      <c r="D288" s="732">
        <f>[1]②B6用集計!C1517</f>
        <v>0</v>
      </c>
      <c r="E288" s="783">
        <f>[1]②B6用集計!D1517</f>
        <v>3</v>
      </c>
      <c r="F288" s="732">
        <v>0</v>
      </c>
      <c r="G288" s="783">
        <v>0</v>
      </c>
      <c r="H288" s="732">
        <f>[1]②B6用集計!C1567</f>
        <v>0</v>
      </c>
      <c r="I288" s="783">
        <f>[1]②B6用集計!D1567</f>
        <v>1</v>
      </c>
      <c r="J288" s="732">
        <f>[1]②B6用集計!C1593</f>
        <v>0</v>
      </c>
      <c r="K288" s="783">
        <f>[1]②B6用集計!D1593</f>
        <v>0</v>
      </c>
      <c r="L288" s="732">
        <f>[1]②B6用集計!C1618</f>
        <v>0</v>
      </c>
      <c r="M288" s="783">
        <f>[1]②B6用集計!D1618</f>
        <v>0</v>
      </c>
      <c r="N288" s="733">
        <f>[1]②B6用集計!C1643</f>
        <v>0</v>
      </c>
      <c r="O288" s="733">
        <f>[1]②B6用集計!D1643</f>
        <v>0</v>
      </c>
      <c r="Q288" s="725"/>
      <c r="R288" s="725">
        <v>0</v>
      </c>
      <c r="S288" s="725">
        <v>0</v>
      </c>
      <c r="T288" s="725">
        <f>R288-N288</f>
        <v>0</v>
      </c>
      <c r="U288" s="725">
        <f>S288-O288</f>
        <v>0</v>
      </c>
    </row>
    <row r="289" spans="1:21" ht="12.75" customHeight="1" thickBot="1" x14ac:dyDescent="0.2">
      <c r="A289" s="739" t="s">
        <v>209</v>
      </c>
      <c r="B289" s="732">
        <f>[1]②B6用集計!C1494</f>
        <v>0</v>
      </c>
      <c r="C289" s="783">
        <f>[1]②B6用集計!D1494</f>
        <v>1</v>
      </c>
      <c r="D289" s="732">
        <f>[1]②B6用集計!C1518</f>
        <v>0</v>
      </c>
      <c r="E289" s="783">
        <f>[1]②B6用集計!D1518</f>
        <v>0</v>
      </c>
      <c r="F289" s="732">
        <v>0</v>
      </c>
      <c r="G289" s="783">
        <v>0</v>
      </c>
      <c r="H289" s="732">
        <f>[1]②B6用集計!C1568</f>
        <v>0</v>
      </c>
      <c r="I289" s="783">
        <f>[1]②B6用集計!D1568</f>
        <v>1</v>
      </c>
      <c r="J289" s="732">
        <f>[1]②B6用集計!C1594</f>
        <v>0</v>
      </c>
      <c r="K289" s="783">
        <f>[1]②B6用集計!D1594</f>
        <v>0</v>
      </c>
      <c r="L289" s="732">
        <f>[1]②B6用集計!C1619</f>
        <v>0</v>
      </c>
      <c r="M289" s="783">
        <f>[1]②B6用集計!D1619</f>
        <v>0</v>
      </c>
      <c r="N289" s="733">
        <f>[1]②B6用集計!C1644</f>
        <v>0</v>
      </c>
      <c r="O289" s="781">
        <f>[1]②B6用集計!D1644</f>
        <v>0</v>
      </c>
      <c r="R289" s="725">
        <v>0</v>
      </c>
      <c r="S289" s="725">
        <v>0</v>
      </c>
      <c r="T289" s="725">
        <f>R289-N289</f>
        <v>0</v>
      </c>
      <c r="U289" s="725">
        <f>S289-O289</f>
        <v>0</v>
      </c>
    </row>
    <row r="290" spans="1:21" ht="12" customHeight="1" x14ac:dyDescent="0.15">
      <c r="A290" s="846"/>
      <c r="B290" s="845"/>
      <c r="C290" s="845"/>
      <c r="D290" s="845"/>
      <c r="E290" s="845"/>
      <c r="F290" s="845"/>
      <c r="G290" s="845"/>
      <c r="H290" s="845"/>
      <c r="I290" s="845"/>
      <c r="J290" s="845"/>
      <c r="K290" s="845"/>
      <c r="L290" s="861"/>
      <c r="M290" s="861"/>
      <c r="N290" s="861"/>
      <c r="O290" s="803"/>
      <c r="P290" s="778"/>
      <c r="Q290" s="778"/>
    </row>
    <row r="291" spans="1:21" ht="20.100000000000001" customHeight="1" thickBot="1" x14ac:dyDescent="0.2">
      <c r="A291" s="804"/>
      <c r="B291" s="781"/>
      <c r="C291" s="781"/>
      <c r="D291" s="781"/>
      <c r="E291" s="781"/>
      <c r="F291" s="781"/>
      <c r="G291" s="781"/>
      <c r="H291" s="781"/>
      <c r="I291" s="781"/>
      <c r="J291" s="781"/>
      <c r="K291" s="781"/>
      <c r="L291" s="860"/>
      <c r="M291" s="860"/>
      <c r="N291" s="860"/>
      <c r="O291" s="834"/>
      <c r="P291" s="778"/>
      <c r="Q291" s="778"/>
    </row>
    <row r="292" spans="1:21" s="732" customFormat="1" ht="20.100000000000001" customHeight="1" x14ac:dyDescent="0.4">
      <c r="A292" s="934" t="s">
        <v>219</v>
      </c>
      <c r="B292" s="964" t="s">
        <v>432</v>
      </c>
      <c r="C292" s="873"/>
      <c r="D292" s="938" t="s">
        <v>431</v>
      </c>
      <c r="E292" s="938"/>
      <c r="F292" s="796" t="s">
        <v>430</v>
      </c>
      <c r="G292" s="797"/>
      <c r="H292" s="796" t="s">
        <v>429</v>
      </c>
      <c r="I292" s="797"/>
      <c r="J292" s="796" t="s">
        <v>428</v>
      </c>
      <c r="K292" s="797"/>
      <c r="L292" s="796" t="s">
        <v>427</v>
      </c>
      <c r="M292" s="795"/>
      <c r="N292" s="798" t="s">
        <v>426</v>
      </c>
      <c r="O292" s="851"/>
      <c r="P292" s="733"/>
    </row>
    <row r="293" spans="1:21" ht="13.5" customHeight="1" x14ac:dyDescent="0.15">
      <c r="A293" s="771" t="s">
        <v>215</v>
      </c>
      <c r="B293" s="963">
        <f>SUM(J235:O235)+SUM(B264:O264)</f>
        <v>738</v>
      </c>
      <c r="C293" s="866"/>
      <c r="D293" s="792">
        <f>[1]③行政区別!E77</f>
        <v>209</v>
      </c>
      <c r="E293" s="821"/>
      <c r="F293" s="768">
        <f>[1]③行政区別!E78</f>
        <v>148</v>
      </c>
      <c r="G293" s="792"/>
      <c r="H293" s="768">
        <f>[1]③行政区別!E79</f>
        <v>1133</v>
      </c>
      <c r="I293" s="792"/>
      <c r="J293" s="768">
        <f>[1]③行政区別!E80</f>
        <v>590</v>
      </c>
      <c r="K293" s="792"/>
      <c r="L293" s="768">
        <f>[1]③行政区別!E81</f>
        <v>577</v>
      </c>
      <c r="M293" s="792"/>
      <c r="N293" s="768">
        <f>[1]③行政区別!E82</f>
        <v>418</v>
      </c>
      <c r="O293" s="791"/>
      <c r="Q293" s="725"/>
    </row>
    <row r="294" spans="1:21" ht="13.5" customHeight="1" x14ac:dyDescent="0.15">
      <c r="A294" s="771" t="s">
        <v>214</v>
      </c>
      <c r="B294" s="963">
        <f>SUM(B298:C318)</f>
        <v>2235</v>
      </c>
      <c r="C294" s="866"/>
      <c r="D294" s="792">
        <f>SUM(D298:E318)</f>
        <v>539</v>
      </c>
      <c r="E294" s="821"/>
      <c r="F294" s="768">
        <f>SUM(F298:G318)</f>
        <v>393</v>
      </c>
      <c r="G294" s="792"/>
      <c r="H294" s="768">
        <f>SUM(H298:I318)</f>
        <v>2967</v>
      </c>
      <c r="I294" s="792"/>
      <c r="J294" s="768">
        <f>SUM(J298:K318)</f>
        <v>1548</v>
      </c>
      <c r="K294" s="792"/>
      <c r="L294" s="768">
        <f>SUM(L298:M318)</f>
        <v>1435</v>
      </c>
      <c r="M294" s="792"/>
      <c r="N294" s="768">
        <f>SUM(N298:O318)</f>
        <v>1109</v>
      </c>
      <c r="O294" s="791"/>
      <c r="Q294" s="725"/>
    </row>
    <row r="295" spans="1:21" ht="13.5" customHeight="1" x14ac:dyDescent="0.15">
      <c r="A295" s="759"/>
      <c r="B295" s="962" t="s">
        <v>111</v>
      </c>
      <c r="C295" s="815" t="s">
        <v>112</v>
      </c>
      <c r="D295" s="839" t="s">
        <v>111</v>
      </c>
      <c r="E295" s="836" t="s">
        <v>112</v>
      </c>
      <c r="F295" s="839" t="s">
        <v>111</v>
      </c>
      <c r="G295" s="836" t="s">
        <v>112</v>
      </c>
      <c r="H295" s="839" t="s">
        <v>111</v>
      </c>
      <c r="I295" s="838" t="s">
        <v>112</v>
      </c>
      <c r="J295" s="838" t="s">
        <v>111</v>
      </c>
      <c r="K295" s="836" t="s">
        <v>112</v>
      </c>
      <c r="L295" s="839" t="s">
        <v>111</v>
      </c>
      <c r="M295" s="790" t="s">
        <v>112</v>
      </c>
      <c r="N295" s="839" t="s">
        <v>111</v>
      </c>
      <c r="O295" s="788" t="s">
        <v>112</v>
      </c>
      <c r="Q295" s="725"/>
    </row>
    <row r="296" spans="1:21" ht="13.5" customHeight="1" x14ac:dyDescent="0.15">
      <c r="A296" s="771" t="s">
        <v>213</v>
      </c>
      <c r="B296" s="945">
        <f>J238+L238+N238+B267+D267+F267+H267+J267+L267+N267</f>
        <v>917</v>
      </c>
      <c r="C296" s="812">
        <f>K238+M238+O238+C267+E267+G267+I267+K267+M267+O267</f>
        <v>935</v>
      </c>
      <c r="D296" s="786">
        <f>SUM(D302:D318)</f>
        <v>223</v>
      </c>
      <c r="E296" s="787">
        <f>SUM(E302:E318)</f>
        <v>219</v>
      </c>
      <c r="F296" s="786">
        <f>SUM(F302:F318)</f>
        <v>166</v>
      </c>
      <c r="G296" s="787">
        <f>SUM(G302:G318)</f>
        <v>160</v>
      </c>
      <c r="H296" s="786">
        <f>SUM(H302:H318)</f>
        <v>1131</v>
      </c>
      <c r="I296" s="787">
        <f>SUM(I302:I318)</f>
        <v>1123</v>
      </c>
      <c r="J296" s="786">
        <f>SUM(J302:J318)</f>
        <v>600</v>
      </c>
      <c r="K296" s="787">
        <f>SUM(K302:K318)</f>
        <v>601</v>
      </c>
      <c r="L296" s="786">
        <f>SUM(L302:L318)</f>
        <v>612</v>
      </c>
      <c r="M296" s="787">
        <f>SUM(M302:M318)</f>
        <v>608</v>
      </c>
      <c r="N296" s="786">
        <f>SUM(N302:N318)</f>
        <v>421</v>
      </c>
      <c r="O296" s="786">
        <f>SUM(O302:O318)</f>
        <v>434</v>
      </c>
      <c r="Q296" s="725"/>
    </row>
    <row r="297" spans="1:21" ht="15" customHeight="1" x14ac:dyDescent="0.15">
      <c r="A297" s="912" t="s">
        <v>212</v>
      </c>
      <c r="B297" s="961">
        <f>J239+L239+N239+B268+D268+F268+H268+J268+L268+N268</f>
        <v>1112</v>
      </c>
      <c r="C297" s="809">
        <f>K239+M239+O239+C268+E268+G268+I268+K268+M268+O268</f>
        <v>1123</v>
      </c>
      <c r="D297" s="784">
        <f>SUM(D298:D318)</f>
        <v>280</v>
      </c>
      <c r="E297" s="785">
        <f>SUM(E298:E318)</f>
        <v>259</v>
      </c>
      <c r="F297" s="784">
        <f>SUM(F298:F318)</f>
        <v>199</v>
      </c>
      <c r="G297" s="785">
        <f>SUM(G298:G318)</f>
        <v>194</v>
      </c>
      <c r="H297" s="784">
        <f>SUM(H298:H318)</f>
        <v>1495</v>
      </c>
      <c r="I297" s="785">
        <f>SUM(I298:I318)</f>
        <v>1472</v>
      </c>
      <c r="J297" s="784">
        <f>SUM(J298:J318)</f>
        <v>771</v>
      </c>
      <c r="K297" s="785">
        <f>SUM(K298:K318)</f>
        <v>777</v>
      </c>
      <c r="L297" s="784">
        <f>SUM(L298:L318)</f>
        <v>721</v>
      </c>
      <c r="M297" s="785">
        <f>SUM(M298:M318)</f>
        <v>714</v>
      </c>
      <c r="N297" s="784">
        <f>SUM(N298:N318)</f>
        <v>545</v>
      </c>
      <c r="O297" s="784">
        <f>SUM(O298:O318)</f>
        <v>564</v>
      </c>
      <c r="Q297" s="725"/>
    </row>
    <row r="298" spans="1:21" ht="12.75" customHeight="1" x14ac:dyDescent="0.15">
      <c r="A298" s="745" t="s">
        <v>211</v>
      </c>
      <c r="B298" s="941">
        <f>J240+L240+N240+B269+D269+F269+H269+J269+L269+N269</f>
        <v>44</v>
      </c>
      <c r="C298" s="807">
        <f>K240+M240+O240+C269+E269+G269+I269+K269+M269+O269</f>
        <v>44</v>
      </c>
      <c r="D298" s="732">
        <f>[1]②B6用集計!C1649</f>
        <v>11</v>
      </c>
      <c r="E298" s="783">
        <f>[1]②B6用集計!D1649</f>
        <v>10</v>
      </c>
      <c r="F298" s="732">
        <f>[1]②B6用集計!C1675</f>
        <v>7</v>
      </c>
      <c r="G298" s="783">
        <f>[1]②B6用集計!D1675</f>
        <v>8</v>
      </c>
      <c r="H298" s="732">
        <f>[1]②B6用集計!C1701</f>
        <v>116</v>
      </c>
      <c r="I298" s="783">
        <f>[1]②B6用集計!D1701</f>
        <v>107</v>
      </c>
      <c r="J298" s="732">
        <f>[1]②B6用集計!C1726</f>
        <v>49</v>
      </c>
      <c r="K298" s="783">
        <f>[1]②B6用集計!D1726</f>
        <v>44</v>
      </c>
      <c r="L298" s="732">
        <f>[1]②B6用集計!C1751</f>
        <v>30</v>
      </c>
      <c r="M298" s="783">
        <f>[1]②B6用集計!D1751</f>
        <v>35</v>
      </c>
      <c r="N298" s="733">
        <f>[1]②B6用集計!C1776</f>
        <v>16</v>
      </c>
      <c r="O298" s="733">
        <f>[1]②B6用集計!D1776</f>
        <v>22</v>
      </c>
      <c r="Q298" s="725"/>
    </row>
    <row r="299" spans="1:21" ht="12.75" customHeight="1" x14ac:dyDescent="0.15">
      <c r="A299" s="745" t="s">
        <v>302</v>
      </c>
      <c r="B299" s="941">
        <f>J241+L241+N241+B270+D270+F270+H270+J270+L270+N270</f>
        <v>49</v>
      </c>
      <c r="C299" s="807">
        <f>K241+M241+O241+C270+E270+G270+I270+K270+M270+O270</f>
        <v>61</v>
      </c>
      <c r="D299" s="732">
        <f>[1]②B6用集計!C1650</f>
        <v>17</v>
      </c>
      <c r="E299" s="783">
        <f>[1]②B6用集計!D1650</f>
        <v>17</v>
      </c>
      <c r="F299" s="732">
        <f>[1]②B6用集計!C1676</f>
        <v>8</v>
      </c>
      <c r="G299" s="783">
        <f>[1]②B6用集計!D1676</f>
        <v>11</v>
      </c>
      <c r="H299" s="732">
        <f>[1]②B6用集計!C1702</f>
        <v>93</v>
      </c>
      <c r="I299" s="783">
        <f>[1]②B6用集計!D1702</f>
        <v>100</v>
      </c>
      <c r="J299" s="732">
        <f>[1]②B6用集計!C1727</f>
        <v>44</v>
      </c>
      <c r="K299" s="783">
        <f>[1]②B6用集計!D1727</f>
        <v>56</v>
      </c>
      <c r="L299" s="732">
        <f>[1]②B6用集計!C1752</f>
        <v>24</v>
      </c>
      <c r="M299" s="783">
        <f>[1]②B6用集計!D1752</f>
        <v>26</v>
      </c>
      <c r="N299" s="733">
        <f>[1]②B6用集計!C1777</f>
        <v>33</v>
      </c>
      <c r="O299" s="733">
        <f>[1]②B6用集計!D1777</f>
        <v>36</v>
      </c>
      <c r="Q299" s="725"/>
    </row>
    <row r="300" spans="1:21" ht="12.75" customHeight="1" x14ac:dyDescent="0.15">
      <c r="A300" s="745" t="s">
        <v>115</v>
      </c>
      <c r="B300" s="941">
        <f>J242+L242+N242+B271+D271+F271+H271+J271+L271+N271</f>
        <v>49</v>
      </c>
      <c r="C300" s="807">
        <f>K242+M242+O242+C271+E271+G271+I271+K271+M271+O271</f>
        <v>48</v>
      </c>
      <c r="D300" s="732">
        <f>[1]②B6用集計!C1651</f>
        <v>13</v>
      </c>
      <c r="E300" s="783">
        <f>[1]②B6用集計!D1651</f>
        <v>8</v>
      </c>
      <c r="F300" s="732">
        <f>[1]②B6用集計!C1677</f>
        <v>12</v>
      </c>
      <c r="G300" s="783">
        <f>[1]②B6用集計!D1677</f>
        <v>6</v>
      </c>
      <c r="H300" s="732">
        <f>[1]②B6用集計!C1703</f>
        <v>79</v>
      </c>
      <c r="I300" s="783">
        <f>[1]②B6用集計!D1703</f>
        <v>83</v>
      </c>
      <c r="J300" s="732">
        <f>[1]②B6用集計!C1728</f>
        <v>37</v>
      </c>
      <c r="K300" s="783">
        <f>[1]②B6用集計!D1728</f>
        <v>41</v>
      </c>
      <c r="L300" s="732">
        <f>[1]②B6用集計!C1753</f>
        <v>24</v>
      </c>
      <c r="M300" s="783">
        <f>[1]②B6用集計!D1753</f>
        <v>22</v>
      </c>
      <c r="N300" s="733">
        <f>[1]②B6用集計!C1778</f>
        <v>41</v>
      </c>
      <c r="O300" s="733">
        <f>[1]②B6用集計!D1778</f>
        <v>38</v>
      </c>
      <c r="Q300" s="725"/>
    </row>
    <row r="301" spans="1:21" ht="12.75" customHeight="1" x14ac:dyDescent="0.15">
      <c r="A301" s="745" t="s">
        <v>116</v>
      </c>
      <c r="B301" s="941">
        <f>J243+L243+N243+B272+D272+F272+H272+J272+L272+N272</f>
        <v>53</v>
      </c>
      <c r="C301" s="807">
        <f>K243+M243+O243+C272+E272+G272+I272+K272+M272+O272</f>
        <v>35</v>
      </c>
      <c r="D301" s="732">
        <f>[1]②B6用集計!C1652</f>
        <v>16</v>
      </c>
      <c r="E301" s="783">
        <f>[1]②B6用集計!D1652</f>
        <v>5</v>
      </c>
      <c r="F301" s="732">
        <f>[1]②B6用集計!C1678</f>
        <v>6</v>
      </c>
      <c r="G301" s="783">
        <f>[1]②B6用集計!D1678</f>
        <v>9</v>
      </c>
      <c r="H301" s="732">
        <f>[1]②B6用集計!C1704</f>
        <v>76</v>
      </c>
      <c r="I301" s="783">
        <f>[1]②B6用集計!D1704</f>
        <v>59</v>
      </c>
      <c r="J301" s="732">
        <f>[1]②B6用集計!C1729</f>
        <v>41</v>
      </c>
      <c r="K301" s="783">
        <f>[1]②B6用集計!D1729</f>
        <v>35</v>
      </c>
      <c r="L301" s="732">
        <f>[1]②B6用集計!C1754</f>
        <v>31</v>
      </c>
      <c r="M301" s="783">
        <f>[1]②B6用集計!D1754</f>
        <v>23</v>
      </c>
      <c r="N301" s="733">
        <f>[1]②B6用集計!C1779</f>
        <v>34</v>
      </c>
      <c r="O301" s="733">
        <f>[1]②B6用集計!D1779</f>
        <v>34</v>
      </c>
      <c r="Q301" s="725"/>
    </row>
    <row r="302" spans="1:21" ht="12.75" customHeight="1" x14ac:dyDescent="0.15">
      <c r="A302" s="745" t="s">
        <v>117</v>
      </c>
      <c r="B302" s="941">
        <f>J244+L244+N244+B273+D273+F273+H273+J273+L273+N273</f>
        <v>39</v>
      </c>
      <c r="C302" s="807">
        <f>K244+M244+O244+C273+E273+G273+I273+K273+M273+O273</f>
        <v>50</v>
      </c>
      <c r="D302" s="732">
        <f>[1]②B6用集計!C1653</f>
        <v>14</v>
      </c>
      <c r="E302" s="783">
        <f>[1]②B6用集計!D1653</f>
        <v>9</v>
      </c>
      <c r="F302" s="732">
        <f>[1]②B6用集計!C1679</f>
        <v>3</v>
      </c>
      <c r="G302" s="783">
        <f>[1]②B6用集計!D1679</f>
        <v>2</v>
      </c>
      <c r="H302" s="732">
        <f>[1]②B6用集計!C1705</f>
        <v>77</v>
      </c>
      <c r="I302" s="783">
        <f>[1]②B6用集計!D1705</f>
        <v>65</v>
      </c>
      <c r="J302" s="732">
        <f>[1]②B6用集計!C1730</f>
        <v>37</v>
      </c>
      <c r="K302" s="783">
        <f>[1]②B6用集計!D1730</f>
        <v>35</v>
      </c>
      <c r="L302" s="732">
        <f>[1]②B6用集計!C1755</f>
        <v>45</v>
      </c>
      <c r="M302" s="783">
        <f>[1]②B6用集計!D1755</f>
        <v>37</v>
      </c>
      <c r="N302" s="733">
        <f>[1]②B6用集計!C1780</f>
        <v>24</v>
      </c>
      <c r="O302" s="733">
        <f>[1]②B6用集計!D1780</f>
        <v>22</v>
      </c>
      <c r="Q302" s="725"/>
    </row>
    <row r="303" spans="1:21" ht="12.75" customHeight="1" x14ac:dyDescent="0.15">
      <c r="A303" s="745" t="s">
        <v>118</v>
      </c>
      <c r="B303" s="941">
        <f>J245+L245+N245+B274+D274+F274+H274+J274+L274+N274</f>
        <v>49</v>
      </c>
      <c r="C303" s="807">
        <f>K245+M245+O245+C274+E274+G274+I274+K274+M274+O274</f>
        <v>50</v>
      </c>
      <c r="D303" s="732">
        <f>[1]②B6用集計!C1654</f>
        <v>18</v>
      </c>
      <c r="E303" s="783">
        <f>[1]②B6用集計!D1654</f>
        <v>9</v>
      </c>
      <c r="F303" s="732">
        <f>[1]②B6用集計!C1680</f>
        <v>5</v>
      </c>
      <c r="G303" s="783">
        <f>[1]②B6用集計!D1680</f>
        <v>6</v>
      </c>
      <c r="H303" s="732">
        <f>[1]②B6用集計!C1706</f>
        <v>93</v>
      </c>
      <c r="I303" s="783">
        <f>[1]②B6用集計!D1706</f>
        <v>78</v>
      </c>
      <c r="J303" s="732">
        <f>[1]②B6用集計!C1731</f>
        <v>38</v>
      </c>
      <c r="K303" s="783">
        <f>[1]②B6用集計!D1731</f>
        <v>37</v>
      </c>
      <c r="L303" s="732">
        <f>[1]②B6用集計!C1756</f>
        <v>45</v>
      </c>
      <c r="M303" s="783">
        <f>[1]②B6用集計!D1756</f>
        <v>34</v>
      </c>
      <c r="N303" s="733">
        <f>[1]②B6用集計!C1781</f>
        <v>21</v>
      </c>
      <c r="O303" s="733">
        <f>[1]②B6用集計!D1781</f>
        <v>17</v>
      </c>
      <c r="Q303" s="725"/>
    </row>
    <row r="304" spans="1:21" ht="12.75" customHeight="1" x14ac:dyDescent="0.15">
      <c r="A304" s="745" t="s">
        <v>119</v>
      </c>
      <c r="B304" s="941">
        <f>J246+L246+N246+B275+D275+F275+H275+J275+L275+N275</f>
        <v>67</v>
      </c>
      <c r="C304" s="807">
        <f>K246+M246+O246+C275+E275+G275+I275+K275+M275+O275</f>
        <v>67</v>
      </c>
      <c r="D304" s="732">
        <f>[1]②B6用集計!C1655</f>
        <v>14</v>
      </c>
      <c r="E304" s="783">
        <f>[1]②B6用集計!D1655</f>
        <v>18</v>
      </c>
      <c r="F304" s="732">
        <f>[1]②B6用集計!C1681</f>
        <v>11</v>
      </c>
      <c r="G304" s="783">
        <f>[1]②B6用集計!D1681</f>
        <v>8</v>
      </c>
      <c r="H304" s="732">
        <f>[1]②B6用集計!C1707</f>
        <v>136</v>
      </c>
      <c r="I304" s="783">
        <f>[1]②B6用集計!D1707</f>
        <v>134</v>
      </c>
      <c r="J304" s="732">
        <f>[1]②B6用集計!C1732</f>
        <v>48</v>
      </c>
      <c r="K304" s="783">
        <f>[1]②B6用集計!D1732</f>
        <v>48</v>
      </c>
      <c r="L304" s="732">
        <f>[1]②B6用集計!C1757</f>
        <v>46</v>
      </c>
      <c r="M304" s="783">
        <f>[1]②B6用集計!D1757</f>
        <v>41</v>
      </c>
      <c r="N304" s="733">
        <f>[1]②B6用集計!C1782</f>
        <v>23</v>
      </c>
      <c r="O304" s="733">
        <f>[1]②B6用集計!D1782</f>
        <v>18</v>
      </c>
      <c r="Q304" s="725"/>
    </row>
    <row r="305" spans="1:17" ht="12.75" customHeight="1" x14ac:dyDescent="0.15">
      <c r="A305" s="745" t="s">
        <v>121</v>
      </c>
      <c r="B305" s="941">
        <f>J247+L247+N247+B276+D276+F276+H276+J276+L276+N276</f>
        <v>72</v>
      </c>
      <c r="C305" s="807">
        <f>K247+M247+O247+C276+E276+G276+I276+K276+M276+O276</f>
        <v>57</v>
      </c>
      <c r="D305" s="732">
        <f>[1]②B6用集計!C1656</f>
        <v>27</v>
      </c>
      <c r="E305" s="783">
        <f>[1]②B6用集計!D1656</f>
        <v>16</v>
      </c>
      <c r="F305" s="732">
        <f>[1]②B6用集計!C1682</f>
        <v>17</v>
      </c>
      <c r="G305" s="783">
        <f>[1]②B6用集計!D1682</f>
        <v>17</v>
      </c>
      <c r="H305" s="732">
        <f>[1]②B6用集計!C1708</f>
        <v>142</v>
      </c>
      <c r="I305" s="783">
        <f>[1]②B6用集計!D1708</f>
        <v>145</v>
      </c>
      <c r="J305" s="732">
        <f>[1]②B6用集計!C1733</f>
        <v>62</v>
      </c>
      <c r="K305" s="783">
        <f>[1]②B6用集計!D1733</f>
        <v>69</v>
      </c>
      <c r="L305" s="732">
        <f>[1]②B6用集計!C1758</f>
        <v>46</v>
      </c>
      <c r="M305" s="783">
        <f>[1]②B6用集計!D1758</f>
        <v>35</v>
      </c>
      <c r="N305" s="733">
        <f>[1]②B6用集計!C1783</f>
        <v>28</v>
      </c>
      <c r="O305" s="733">
        <f>[1]②B6用集計!D1783</f>
        <v>28</v>
      </c>
      <c r="Q305" s="725"/>
    </row>
    <row r="306" spans="1:17" ht="12.75" customHeight="1" x14ac:dyDescent="0.15">
      <c r="A306" s="745" t="s">
        <v>122</v>
      </c>
      <c r="B306" s="941">
        <f>J248+L248+N248+B277+D277+F277+H277+J277+L277+N277</f>
        <v>69</v>
      </c>
      <c r="C306" s="807">
        <f>K248+M248+O248+C277+E277+G277+I277+K277+M277+O277</f>
        <v>50</v>
      </c>
      <c r="D306" s="732">
        <f>[1]②B6用集計!C1657</f>
        <v>15</v>
      </c>
      <c r="E306" s="783">
        <f>[1]②B6用集計!D1657</f>
        <v>18</v>
      </c>
      <c r="F306" s="732">
        <f>[1]②B6用集計!C1683</f>
        <v>20</v>
      </c>
      <c r="G306" s="783">
        <f>[1]②B6用集計!D1683</f>
        <v>13</v>
      </c>
      <c r="H306" s="732">
        <f>[1]②B6用集計!C1709</f>
        <v>122</v>
      </c>
      <c r="I306" s="783">
        <f>[1]②B6用集計!D1709</f>
        <v>120</v>
      </c>
      <c r="J306" s="732">
        <f>[1]②B6用集計!C1734</f>
        <v>63</v>
      </c>
      <c r="K306" s="783">
        <f>[1]②B6用集計!D1734</f>
        <v>47</v>
      </c>
      <c r="L306" s="732">
        <f>[1]②B6用集計!C1759</f>
        <v>51</v>
      </c>
      <c r="M306" s="783">
        <f>[1]②B6用集計!D1759</f>
        <v>37</v>
      </c>
      <c r="N306" s="733">
        <f>[1]②B6用集計!C1784</f>
        <v>53</v>
      </c>
      <c r="O306" s="733">
        <f>[1]②B6用集計!D1784</f>
        <v>65</v>
      </c>
      <c r="Q306" s="725"/>
    </row>
    <row r="307" spans="1:17" ht="12.75" customHeight="1" x14ac:dyDescent="0.15">
      <c r="A307" s="745" t="s">
        <v>123</v>
      </c>
      <c r="B307" s="941">
        <f>J249+L249+N249+B278+D278+F278+H278+J278+L278+N278</f>
        <v>69</v>
      </c>
      <c r="C307" s="807">
        <f>K249+M249+O249+C278+E278+G278+I278+K278+M278+O278</f>
        <v>72</v>
      </c>
      <c r="D307" s="732">
        <f>[1]②B6用集計!C1658</f>
        <v>14</v>
      </c>
      <c r="E307" s="783">
        <f>[1]②B6用集計!D1658</f>
        <v>12</v>
      </c>
      <c r="F307" s="732">
        <f>[1]②B6用集計!C1684</f>
        <v>14</v>
      </c>
      <c r="G307" s="783">
        <f>[1]②B6用集計!D1684</f>
        <v>10</v>
      </c>
      <c r="H307" s="732">
        <f>[1]②B6用集計!C1710</f>
        <v>95</v>
      </c>
      <c r="I307" s="783">
        <f>[1]②B6用集計!D1710</f>
        <v>80</v>
      </c>
      <c r="J307" s="732">
        <f>[1]②B6用集計!C1735</f>
        <v>48</v>
      </c>
      <c r="K307" s="783">
        <f>[1]②B6用集計!D1735</f>
        <v>38</v>
      </c>
      <c r="L307" s="732">
        <f>[1]②B6用集計!C1760</f>
        <v>48</v>
      </c>
      <c r="M307" s="783">
        <f>[1]②B6用集計!D1760</f>
        <v>50</v>
      </c>
      <c r="N307" s="733">
        <f>[1]②B6用集計!C1785</f>
        <v>46</v>
      </c>
      <c r="O307" s="733">
        <f>[1]②B6用集計!D1785</f>
        <v>54</v>
      </c>
      <c r="Q307" s="725"/>
    </row>
    <row r="308" spans="1:17" ht="12.75" customHeight="1" x14ac:dyDescent="0.15">
      <c r="A308" s="745" t="s">
        <v>124</v>
      </c>
      <c r="B308" s="941">
        <f>J250+L250+N250+B279+D279+F279+H279+J279+L279+N279</f>
        <v>72</v>
      </c>
      <c r="C308" s="807">
        <f>K250+M250+O250+C279+E279+G279+I279+K279+M279+O279</f>
        <v>67</v>
      </c>
      <c r="D308" s="732">
        <f>[1]②B6用集計!C1659</f>
        <v>11</v>
      </c>
      <c r="E308" s="783">
        <f>[1]②B6用集計!D1659</f>
        <v>13</v>
      </c>
      <c r="F308" s="732">
        <f>[1]②B6用集計!C1685</f>
        <v>13</v>
      </c>
      <c r="G308" s="783">
        <f>[1]②B6用集計!D1685</f>
        <v>8</v>
      </c>
      <c r="H308" s="732">
        <f>[1]②B6用集計!C1711</f>
        <v>81</v>
      </c>
      <c r="I308" s="783">
        <f>[1]②B6用集計!D1711</f>
        <v>83</v>
      </c>
      <c r="J308" s="732">
        <f>[1]②B6用集計!C1736</f>
        <v>45</v>
      </c>
      <c r="K308" s="783">
        <f>[1]②B6用集計!D1736</f>
        <v>42</v>
      </c>
      <c r="L308" s="732">
        <f>[1]②B6用集計!C1761</f>
        <v>56</v>
      </c>
      <c r="M308" s="783">
        <f>[1]②B6用集計!D1761</f>
        <v>46</v>
      </c>
      <c r="N308" s="733">
        <f>[1]②B6用集計!C1786</f>
        <v>44</v>
      </c>
      <c r="O308" s="733">
        <f>[1]②B6用集計!D1786</f>
        <v>41</v>
      </c>
      <c r="Q308" s="725"/>
    </row>
    <row r="309" spans="1:17" ht="12.75" customHeight="1" x14ac:dyDescent="0.15">
      <c r="A309" s="745" t="s">
        <v>125</v>
      </c>
      <c r="B309" s="941">
        <f>J251+L251+N251+B280+D280+F280+H280+J280+L280+N280</f>
        <v>91</v>
      </c>
      <c r="C309" s="807">
        <f>K251+M251+O251+C280+E280+G280+I280+K280+M280+O280</f>
        <v>82</v>
      </c>
      <c r="D309" s="732">
        <f>[1]②B6用集計!C1660</f>
        <v>18</v>
      </c>
      <c r="E309" s="783">
        <f>[1]②B6用集計!D1660</f>
        <v>17</v>
      </c>
      <c r="F309" s="732">
        <f>[1]②B6用集計!C1686</f>
        <v>10</v>
      </c>
      <c r="G309" s="783">
        <f>[1]②B6用集計!D1686</f>
        <v>5</v>
      </c>
      <c r="H309" s="732">
        <f>[1]②B6用集計!C1712</f>
        <v>81</v>
      </c>
      <c r="I309" s="783">
        <f>[1]②B6用集計!D1712</f>
        <v>83</v>
      </c>
      <c r="J309" s="732">
        <f>[1]②B6用集計!C1737</f>
        <v>37</v>
      </c>
      <c r="K309" s="783">
        <f>[1]②B6用集計!D1737</f>
        <v>39</v>
      </c>
      <c r="L309" s="732">
        <f>[1]②B6用集計!C1762</f>
        <v>45</v>
      </c>
      <c r="M309" s="783">
        <f>[1]②B6用集計!D1762</f>
        <v>48</v>
      </c>
      <c r="N309" s="733">
        <f>[1]②B6用集計!C1787</f>
        <v>36</v>
      </c>
      <c r="O309" s="733">
        <f>[1]②B6用集計!D1787</f>
        <v>23</v>
      </c>
      <c r="Q309" s="725"/>
    </row>
    <row r="310" spans="1:17" ht="12.75" customHeight="1" x14ac:dyDescent="0.15">
      <c r="A310" s="745" t="s">
        <v>126</v>
      </c>
      <c r="B310" s="941">
        <f>J252+L252+N252+B281+D281+F281+H281+J281+L281+N281</f>
        <v>83</v>
      </c>
      <c r="C310" s="807">
        <f>K252+M252+O252+C281+E281+G281+I281+K281+M281+O281</f>
        <v>87</v>
      </c>
      <c r="D310" s="732">
        <f>[1]②B6用集計!C1661</f>
        <v>18</v>
      </c>
      <c r="E310" s="783">
        <f>[1]②B6用集計!D1661</f>
        <v>15</v>
      </c>
      <c r="F310" s="732">
        <f>[1]②B6用集計!C1687</f>
        <v>12</v>
      </c>
      <c r="G310" s="783">
        <f>[1]②B6用集計!D1687</f>
        <v>13</v>
      </c>
      <c r="H310" s="732">
        <f>[1]②B6用集計!C1713</f>
        <v>71</v>
      </c>
      <c r="I310" s="783">
        <f>[1]②B6用集計!D1713</f>
        <v>58</v>
      </c>
      <c r="J310" s="732">
        <f>[1]②B6用集計!C1738</f>
        <v>50</v>
      </c>
      <c r="K310" s="783">
        <f>[1]②B6用集計!D1738</f>
        <v>52</v>
      </c>
      <c r="L310" s="732">
        <f>[1]②B6用集計!C1763</f>
        <v>38</v>
      </c>
      <c r="M310" s="783">
        <f>[1]②B6用集計!D1763</f>
        <v>45</v>
      </c>
      <c r="N310" s="733">
        <f>[1]②B6用集計!C1788</f>
        <v>24</v>
      </c>
      <c r="O310" s="733">
        <f>[1]②B6用集計!D1788</f>
        <v>29</v>
      </c>
      <c r="Q310" s="725"/>
    </row>
    <row r="311" spans="1:17" ht="12.75" customHeight="1" x14ac:dyDescent="0.15">
      <c r="A311" s="745" t="s">
        <v>127</v>
      </c>
      <c r="B311" s="941">
        <f>J253+L253+N253+B282+D282+F282+H282+J282+L282+N282</f>
        <v>98</v>
      </c>
      <c r="C311" s="807">
        <f>K253+M253+O253+C282+E282+G282+I282+K282+M282+O282</f>
        <v>99</v>
      </c>
      <c r="D311" s="732">
        <f>[1]②B6用集計!C1662</f>
        <v>15</v>
      </c>
      <c r="E311" s="783">
        <f>[1]②B6用集計!D1662</f>
        <v>17</v>
      </c>
      <c r="F311" s="732">
        <f>[1]②B6用集計!C1688</f>
        <v>22</v>
      </c>
      <c r="G311" s="783">
        <f>[1]②B6用集計!D1688</f>
        <v>27</v>
      </c>
      <c r="H311" s="732">
        <f>[1]②B6用集計!C1714</f>
        <v>75</v>
      </c>
      <c r="I311" s="783">
        <f>[1]②B6用集計!D1714</f>
        <v>84</v>
      </c>
      <c r="J311" s="732">
        <f>[1]②B6用集計!C1739</f>
        <v>58</v>
      </c>
      <c r="K311" s="783">
        <f>[1]②B6用集計!D1739</f>
        <v>44</v>
      </c>
      <c r="L311" s="732">
        <f>[1]②B6用集計!C1764</f>
        <v>58</v>
      </c>
      <c r="M311" s="783">
        <f>[1]②B6用集計!D1764</f>
        <v>54</v>
      </c>
      <c r="N311" s="733">
        <f>[1]②B6用集計!C1789</f>
        <v>36</v>
      </c>
      <c r="O311" s="733">
        <f>[1]②B6用集計!D1789</f>
        <v>47</v>
      </c>
      <c r="Q311" s="725"/>
    </row>
    <row r="312" spans="1:17" ht="12.75" customHeight="1" x14ac:dyDescent="0.15">
      <c r="A312" s="745" t="s">
        <v>128</v>
      </c>
      <c r="B312" s="941">
        <f>J254+L254+N254+B283+D283+F283+H283+J283+L283+N283</f>
        <v>72</v>
      </c>
      <c r="C312" s="807">
        <f>K254+M254+O254+C283+E283+G283+I283+K283+M283+O283</f>
        <v>53</v>
      </c>
      <c r="D312" s="732">
        <f>[1]②B6用集計!C1663</f>
        <v>21</v>
      </c>
      <c r="E312" s="783">
        <f>[1]②B6用集計!D1663</f>
        <v>20</v>
      </c>
      <c r="F312" s="732">
        <f>[1]②B6用集計!C1689</f>
        <v>18</v>
      </c>
      <c r="G312" s="783">
        <f>[1]②B6用集計!D1689</f>
        <v>16</v>
      </c>
      <c r="H312" s="732">
        <f>[1]②B6用集計!C1715</f>
        <v>58</v>
      </c>
      <c r="I312" s="783">
        <f>[1]②B6用集計!D1715</f>
        <v>44</v>
      </c>
      <c r="J312" s="732">
        <f>[1]②B6用集計!C1740</f>
        <v>41</v>
      </c>
      <c r="K312" s="783">
        <f>[1]②B6用集計!D1740</f>
        <v>34</v>
      </c>
      <c r="L312" s="732">
        <f>[1]②B6用集計!C1765</f>
        <v>36</v>
      </c>
      <c r="M312" s="783">
        <f>[1]②B6用集計!D1765</f>
        <v>37</v>
      </c>
      <c r="N312" s="733">
        <f>[1]②B6用集計!C1790</f>
        <v>33</v>
      </c>
      <c r="O312" s="733">
        <f>[1]②B6用集計!D1790</f>
        <v>38</v>
      </c>
      <c r="Q312" s="725"/>
    </row>
    <row r="313" spans="1:17" ht="12.75" customHeight="1" x14ac:dyDescent="0.15">
      <c r="A313" s="745" t="s">
        <v>129</v>
      </c>
      <c r="B313" s="941">
        <f>J255+L255+N255+B284+D284+F284+H284+J284+L284+N284</f>
        <v>43</v>
      </c>
      <c r="C313" s="807">
        <f>K255+M255+O255+C284+E284+G284+I284+K284+M284+O284</f>
        <v>71</v>
      </c>
      <c r="D313" s="732">
        <f>[1]②B6用集計!C1664</f>
        <v>13</v>
      </c>
      <c r="E313" s="783">
        <f>[1]②B6用集計!D1664</f>
        <v>12</v>
      </c>
      <c r="F313" s="732">
        <f>[1]②B6用集計!C1690</f>
        <v>12</v>
      </c>
      <c r="G313" s="783">
        <f>[1]②B6用集計!D1690</f>
        <v>11</v>
      </c>
      <c r="H313" s="732">
        <f>[1]②B6用集計!C1716</f>
        <v>43</v>
      </c>
      <c r="I313" s="783">
        <f>[1]②B6用集計!D1716</f>
        <v>64</v>
      </c>
      <c r="J313" s="732">
        <f>[1]②B6用集計!C1741</f>
        <v>26</v>
      </c>
      <c r="K313" s="783">
        <f>[1]②B6用集計!D1741</f>
        <v>36</v>
      </c>
      <c r="L313" s="732">
        <f>[1]②B6用集計!C1766</f>
        <v>29</v>
      </c>
      <c r="M313" s="783">
        <f>[1]②B6用集計!D1766</f>
        <v>45</v>
      </c>
      <c r="N313" s="733">
        <f>[1]②B6用集計!C1791</f>
        <v>30</v>
      </c>
      <c r="O313" s="733">
        <f>[1]②B6用集計!D1791</f>
        <v>15</v>
      </c>
      <c r="Q313" s="725"/>
    </row>
    <row r="314" spans="1:17" ht="12.75" customHeight="1" x14ac:dyDescent="0.15">
      <c r="A314" s="745" t="s">
        <v>130</v>
      </c>
      <c r="B314" s="941">
        <f>J256+L256+N256+B285+D285+F285+H285+J285+L285+N285</f>
        <v>57</v>
      </c>
      <c r="C314" s="807">
        <f>K256+M256+O256+C285+E285+G285+I285+K285+M285+O285</f>
        <v>51</v>
      </c>
      <c r="D314" s="732">
        <f>[1]②B6用集計!C1665</f>
        <v>12</v>
      </c>
      <c r="E314" s="783">
        <f>[1]②B6用集計!D1665</f>
        <v>16</v>
      </c>
      <c r="F314" s="732">
        <f>[1]②B6用集計!C1691</f>
        <v>4</v>
      </c>
      <c r="G314" s="783">
        <f>[1]②B6用集計!D1691</f>
        <v>8</v>
      </c>
      <c r="H314" s="732">
        <f>[1]②B6用集計!C1717</f>
        <v>32</v>
      </c>
      <c r="I314" s="783">
        <f>[1]②B6用集計!D1717</f>
        <v>38</v>
      </c>
      <c r="J314" s="732">
        <f>[1]②B6用集計!C1742</f>
        <v>24</v>
      </c>
      <c r="K314" s="783">
        <f>[1]②B6用集計!D1742</f>
        <v>35</v>
      </c>
      <c r="L314" s="732">
        <f>[1]②B6用集計!C1767</f>
        <v>32</v>
      </c>
      <c r="M314" s="783">
        <f>[1]②B6用集計!D1767</f>
        <v>52</v>
      </c>
      <c r="N314" s="733">
        <f>[1]②B6用集計!C1792</f>
        <v>11</v>
      </c>
      <c r="O314" s="733">
        <f>[1]②B6用集計!D1792</f>
        <v>14</v>
      </c>
      <c r="Q314" s="725"/>
    </row>
    <row r="315" spans="1:17" ht="12.75" customHeight="1" x14ac:dyDescent="0.15">
      <c r="A315" s="745" t="s">
        <v>131</v>
      </c>
      <c r="B315" s="941">
        <f>J257+L257+N257+B286+D286+F286+H286+J286+L286+N286</f>
        <v>24</v>
      </c>
      <c r="C315" s="807">
        <f>K257+M257+O257+C286+E286+G286+I286+K286+M286+O286</f>
        <v>47</v>
      </c>
      <c r="D315" s="732">
        <f>[1]②B6用集計!C1666</f>
        <v>11</v>
      </c>
      <c r="E315" s="783">
        <f>[1]②B6用集計!D1666</f>
        <v>17</v>
      </c>
      <c r="F315" s="732">
        <f>[1]②B6用集計!C1692</f>
        <v>1</v>
      </c>
      <c r="G315" s="783">
        <f>[1]②B6用集計!D1692</f>
        <v>8</v>
      </c>
      <c r="H315" s="732">
        <f>[1]②B6用集計!C1718</f>
        <v>17</v>
      </c>
      <c r="I315" s="783">
        <f>[1]②B6用集計!D1718</f>
        <v>29</v>
      </c>
      <c r="J315" s="732">
        <f>[1]②B6用集計!C1743</f>
        <v>13</v>
      </c>
      <c r="K315" s="783">
        <f>[1]②B6用集計!D1743</f>
        <v>24</v>
      </c>
      <c r="L315" s="732">
        <f>[1]②B6用集計!C1768</f>
        <v>28</v>
      </c>
      <c r="M315" s="783">
        <f>[1]②B6用集計!D1768</f>
        <v>22</v>
      </c>
      <c r="N315" s="733">
        <f>[1]②B6用集計!C1793</f>
        <v>6</v>
      </c>
      <c r="O315" s="733">
        <f>[1]②B6用集計!D1793</f>
        <v>11</v>
      </c>
      <c r="Q315" s="725"/>
    </row>
    <row r="316" spans="1:17" ht="12.75" customHeight="1" x14ac:dyDescent="0.15">
      <c r="A316" s="745" t="s">
        <v>132</v>
      </c>
      <c r="B316" s="941">
        <f>J258+L258+N258+B287+D287+F287+H287+J287+L287+N287</f>
        <v>12</v>
      </c>
      <c r="C316" s="807">
        <f>K258+M258+O258+C287+E287+G287+I287+K287+M287+O287</f>
        <v>22</v>
      </c>
      <c r="D316" s="732">
        <f>[1]②B6用集計!C1667</f>
        <v>2</v>
      </c>
      <c r="E316" s="783">
        <f>[1]②B6用集計!D1667</f>
        <v>7</v>
      </c>
      <c r="F316" s="732">
        <f>[1]②B6用集計!C1693</f>
        <v>3</v>
      </c>
      <c r="G316" s="783">
        <f>[1]②B6用集計!D1693</f>
        <v>6</v>
      </c>
      <c r="H316" s="732">
        <f>[1]②B6用集計!C1719</f>
        <v>6</v>
      </c>
      <c r="I316" s="783">
        <f>[1]②B6用集計!D1719</f>
        <v>16</v>
      </c>
      <c r="J316" s="732">
        <f>[1]②B6用集計!C1744</f>
        <v>9</v>
      </c>
      <c r="K316" s="783">
        <f>[1]②B6用集計!D1744</f>
        <v>13</v>
      </c>
      <c r="L316" s="732">
        <f>[1]②B6用集計!C1769</f>
        <v>8</v>
      </c>
      <c r="M316" s="783">
        <f>[1]②B6用集計!D1769</f>
        <v>20</v>
      </c>
      <c r="N316" s="733">
        <f>[1]②B6用集計!C1794</f>
        <v>5</v>
      </c>
      <c r="O316" s="733">
        <f>[1]②B6用集計!D1794</f>
        <v>11</v>
      </c>
      <c r="Q316" s="725"/>
    </row>
    <row r="317" spans="1:17" ht="12.75" customHeight="1" x14ac:dyDescent="0.15">
      <c r="A317" s="745" t="s">
        <v>133</v>
      </c>
      <c r="B317" s="941">
        <f>J259+L259+N259+B288+D288+F288+H288+J288+L288+N288</f>
        <v>0</v>
      </c>
      <c r="C317" s="807">
        <f>K259+M259+O259+C288+E288+G288+I288+K288+M288+O288</f>
        <v>7</v>
      </c>
      <c r="D317" s="732">
        <f>[1]②B6用集計!C1668</f>
        <v>0</v>
      </c>
      <c r="E317" s="783">
        <f>[1]②B6用集計!D1668</f>
        <v>3</v>
      </c>
      <c r="F317" s="732">
        <f>[1]②B6用集計!C1694</f>
        <v>1</v>
      </c>
      <c r="G317" s="783">
        <f>[1]②B6用集計!D1694</f>
        <v>2</v>
      </c>
      <c r="H317" s="732">
        <f>[1]②B6用集計!C1720</f>
        <v>2</v>
      </c>
      <c r="I317" s="783">
        <f>[1]②B6用集計!D1720</f>
        <v>2</v>
      </c>
      <c r="J317" s="732">
        <f>[1]②B6用集計!C1745</f>
        <v>1</v>
      </c>
      <c r="K317" s="783">
        <f>[1]②B6用集計!D1745</f>
        <v>7</v>
      </c>
      <c r="L317" s="732">
        <f>[1]②B6用集計!C1770</f>
        <v>1</v>
      </c>
      <c r="M317" s="783">
        <f>[1]②B6用集計!D1770</f>
        <v>5</v>
      </c>
      <c r="N317" s="733">
        <f>[1]②B6用集計!C1795</f>
        <v>1</v>
      </c>
      <c r="O317" s="733">
        <f>[1]②B6用集計!D1795</f>
        <v>1</v>
      </c>
      <c r="Q317" s="725"/>
    </row>
    <row r="318" spans="1:17" ht="12.75" customHeight="1" thickBot="1" x14ac:dyDescent="0.2">
      <c r="A318" s="739" t="s">
        <v>209</v>
      </c>
      <c r="B318" s="939">
        <f>J260+L260+N260+B289+D289+F289+H289+J289+L289+N289</f>
        <v>0</v>
      </c>
      <c r="C318" s="805">
        <f>K260+M260+O260+C289+E289+G289+I289+K289+M289+O289</f>
        <v>3</v>
      </c>
      <c r="D318" s="781">
        <f>[1]②B6用集計!C1669</f>
        <v>0</v>
      </c>
      <c r="E318" s="782">
        <f>[1]②B6用集計!D1669</f>
        <v>0</v>
      </c>
      <c r="F318" s="781">
        <f>[1]②B6用集計!C1695</f>
        <v>0</v>
      </c>
      <c r="G318" s="782">
        <f>[1]②B6用集計!D1695</f>
        <v>0</v>
      </c>
      <c r="H318" s="781">
        <f>[1]②B6用集計!C1721</f>
        <v>0</v>
      </c>
      <c r="I318" s="782">
        <f>[1]②B6用集計!D1721</f>
        <v>0</v>
      </c>
      <c r="J318" s="781">
        <f>[1]②B6用集計!C1746</f>
        <v>0</v>
      </c>
      <c r="K318" s="782">
        <f>[1]②B6用集計!D1746</f>
        <v>1</v>
      </c>
      <c r="L318" s="781">
        <f>[1]②B6用集計!C1771</f>
        <v>0</v>
      </c>
      <c r="M318" s="782">
        <f>[1]②B6用集計!D1771</f>
        <v>0</v>
      </c>
      <c r="N318" s="781">
        <f>[1]②B6用集計!C1796</f>
        <v>0</v>
      </c>
      <c r="O318" s="781">
        <f>[1]②B6用集計!D1796</f>
        <v>0</v>
      </c>
      <c r="Q318" s="725"/>
    </row>
    <row r="319" spans="1:17" ht="9.9499999999999993" customHeight="1" x14ac:dyDescent="0.15">
      <c r="A319" s="780"/>
      <c r="B319" s="733"/>
      <c r="C319" s="733"/>
      <c r="D319" s="733"/>
      <c r="E319" s="733"/>
      <c r="F319" s="733"/>
      <c r="G319" s="733"/>
      <c r="H319" s="733"/>
      <c r="I319" s="733"/>
      <c r="J319" s="733"/>
      <c r="K319" s="733"/>
      <c r="L319" s="732"/>
      <c r="M319" s="733"/>
      <c r="N319" s="733"/>
      <c r="O319" s="733"/>
      <c r="Q319" s="802"/>
    </row>
    <row r="320" spans="1:17" ht="9.9499999999999993" customHeight="1" thickBot="1" x14ac:dyDescent="0.2">
      <c r="A320" s="804"/>
      <c r="B320" s="781"/>
      <c r="C320" s="781"/>
      <c r="D320" s="781"/>
      <c r="E320" s="781"/>
      <c r="F320" s="781"/>
      <c r="G320" s="781"/>
      <c r="H320" s="781"/>
      <c r="I320" s="781"/>
      <c r="J320" s="781"/>
      <c r="K320" s="781"/>
      <c r="L320" s="781"/>
      <c r="M320" s="781"/>
      <c r="N320" s="781"/>
      <c r="O320" s="781"/>
    </row>
    <row r="321" spans="1:43" s="732" customFormat="1" ht="20.100000000000001" customHeight="1" x14ac:dyDescent="0.15">
      <c r="A321" s="745" t="s">
        <v>219</v>
      </c>
      <c r="B321" s="776" t="s">
        <v>425</v>
      </c>
      <c r="C321" s="775"/>
      <c r="D321" s="960" t="s">
        <v>424</v>
      </c>
      <c r="E321" s="873"/>
      <c r="F321" s="858" t="s">
        <v>423</v>
      </c>
      <c r="G321" s="797"/>
      <c r="H321" s="796" t="s">
        <v>422</v>
      </c>
      <c r="I321" s="797"/>
      <c r="J321" s="796" t="s">
        <v>421</v>
      </c>
      <c r="K321" s="797"/>
      <c r="L321" s="796" t="s">
        <v>420</v>
      </c>
      <c r="M321" s="797"/>
      <c r="N321" s="796" t="s">
        <v>419</v>
      </c>
      <c r="O321" s="851"/>
      <c r="P321" s="733"/>
      <c r="R321" s="725"/>
      <c r="S321" s="725"/>
      <c r="T321" s="725"/>
      <c r="U321" s="725"/>
      <c r="V321" s="725"/>
      <c r="W321" s="725"/>
      <c r="X321" s="725"/>
      <c r="Y321" s="725"/>
      <c r="Z321" s="725"/>
      <c r="AA321" s="725"/>
      <c r="AB321" s="725"/>
      <c r="AC321" s="725"/>
      <c r="AD321" s="725"/>
      <c r="AE321" s="725"/>
      <c r="AF321" s="725"/>
      <c r="AG321" s="725"/>
      <c r="AH321" s="725"/>
      <c r="AI321" s="725"/>
      <c r="AJ321" s="725"/>
      <c r="AK321" s="725"/>
      <c r="AL321" s="725"/>
      <c r="AM321" s="725"/>
      <c r="AN321" s="725"/>
      <c r="AO321" s="725"/>
      <c r="AP321" s="725"/>
      <c r="AQ321" s="725"/>
    </row>
    <row r="322" spans="1:43" ht="13.5" customHeight="1" x14ac:dyDescent="0.15">
      <c r="A322" s="759" t="s">
        <v>215</v>
      </c>
      <c r="B322" s="821">
        <f>[1]③行政区別!E83</f>
        <v>93</v>
      </c>
      <c r="C322" s="876"/>
      <c r="D322" s="867">
        <f>SUM(D293:O293)+B322</f>
        <v>3168</v>
      </c>
      <c r="E322" s="866"/>
      <c r="F322" s="818">
        <f>[1]③行政区別!E85</f>
        <v>87</v>
      </c>
      <c r="G322" s="792"/>
      <c r="H322" s="768">
        <f>[1]③行政区別!E86</f>
        <v>35</v>
      </c>
      <c r="I322" s="792"/>
      <c r="J322" s="768">
        <f>[1]③行政区別!E87</f>
        <v>50</v>
      </c>
      <c r="K322" s="792"/>
      <c r="L322" s="768">
        <f>[1]③行政区別!E88</f>
        <v>51</v>
      </c>
      <c r="M322" s="792"/>
      <c r="N322" s="768">
        <f>[1]③行政区別!E89</f>
        <v>30</v>
      </c>
      <c r="O322" s="791"/>
      <c r="Q322" s="725"/>
    </row>
    <row r="323" spans="1:43" ht="13.5" customHeight="1" x14ac:dyDescent="0.15">
      <c r="A323" s="771" t="s">
        <v>214</v>
      </c>
      <c r="B323" s="821">
        <f>SUM(B327:C347)</f>
        <v>263</v>
      </c>
      <c r="C323" s="876"/>
      <c r="D323" s="867">
        <f>SUM(D327:E347)</f>
        <v>8254</v>
      </c>
      <c r="E323" s="866"/>
      <c r="F323" s="818">
        <f>SUM(F327:G347)</f>
        <v>261</v>
      </c>
      <c r="G323" s="792"/>
      <c r="H323" s="768">
        <f>SUM(H327:I347)</f>
        <v>115</v>
      </c>
      <c r="I323" s="792"/>
      <c r="J323" s="768">
        <f>SUM(J327:K347)</f>
        <v>153</v>
      </c>
      <c r="K323" s="792"/>
      <c r="L323" s="768">
        <f>SUM(L327:M347)</f>
        <v>142</v>
      </c>
      <c r="M323" s="792"/>
      <c r="N323" s="768">
        <f>SUM(N327:O347)</f>
        <v>93</v>
      </c>
      <c r="O323" s="791"/>
      <c r="Q323" s="725"/>
    </row>
    <row r="324" spans="1:43" ht="13.5" customHeight="1" x14ac:dyDescent="0.15">
      <c r="A324" s="759"/>
      <c r="B324" s="837" t="s">
        <v>111</v>
      </c>
      <c r="C324" s="959" t="s">
        <v>112</v>
      </c>
      <c r="D324" s="856" t="s">
        <v>111</v>
      </c>
      <c r="E324" s="958" t="s">
        <v>112</v>
      </c>
      <c r="F324" s="839" t="s">
        <v>111</v>
      </c>
      <c r="G324" s="836" t="s">
        <v>112</v>
      </c>
      <c r="H324" s="839" t="s">
        <v>111</v>
      </c>
      <c r="I324" s="836" t="s">
        <v>112</v>
      </c>
      <c r="J324" s="839" t="s">
        <v>111</v>
      </c>
      <c r="K324" s="836" t="s">
        <v>112</v>
      </c>
      <c r="L324" s="839" t="s">
        <v>111</v>
      </c>
      <c r="M324" s="790" t="s">
        <v>112</v>
      </c>
      <c r="N324" s="839" t="s">
        <v>111</v>
      </c>
      <c r="O324" s="838" t="s">
        <v>112</v>
      </c>
      <c r="Q324" s="725"/>
    </row>
    <row r="325" spans="1:43" ht="13.5" customHeight="1" x14ac:dyDescent="0.15">
      <c r="A325" s="850" t="s">
        <v>213</v>
      </c>
      <c r="B325" s="758">
        <f>SUM(B331:B347)</f>
        <v>109</v>
      </c>
      <c r="C325" s="757">
        <f>SUM(C331:C347)</f>
        <v>106</v>
      </c>
      <c r="D325" s="813">
        <f>D296+F296+H296+J296+L296+N296+B325</f>
        <v>3262</v>
      </c>
      <c r="E325" s="812">
        <f>E296+G296+I296+K296+M296+O296+C325</f>
        <v>3251</v>
      </c>
      <c r="F325" s="786">
        <f>SUM(F331:F347)</f>
        <v>113</v>
      </c>
      <c r="G325" s="787">
        <f>SUM(G331:G347)</f>
        <v>104</v>
      </c>
      <c r="H325" s="786">
        <f>SUM(H331:H347)</f>
        <v>47</v>
      </c>
      <c r="I325" s="787">
        <f>SUM(I331:I347)</f>
        <v>50</v>
      </c>
      <c r="J325" s="786">
        <f>SUM(J331:J347)</f>
        <v>65</v>
      </c>
      <c r="K325" s="787">
        <f>SUM(K331:K347)</f>
        <v>71</v>
      </c>
      <c r="L325" s="786">
        <f>SUM(L331:L347)</f>
        <v>66</v>
      </c>
      <c r="M325" s="787">
        <f>SUM(M331:M347)</f>
        <v>71</v>
      </c>
      <c r="N325" s="786">
        <f>SUM(N331:N347)</f>
        <v>37</v>
      </c>
      <c r="O325" s="786">
        <f>SUM(O331:O347)</f>
        <v>41</v>
      </c>
      <c r="Q325" s="725"/>
    </row>
    <row r="326" spans="1:43" ht="15" customHeight="1" x14ac:dyDescent="0.15">
      <c r="A326" s="957" t="s">
        <v>212</v>
      </c>
      <c r="B326" s="752">
        <f>SUM(B327:B347)</f>
        <v>134</v>
      </c>
      <c r="C326" s="751">
        <f>SUM(C327:C347)</f>
        <v>129</v>
      </c>
      <c r="D326" s="810">
        <f>D297+F297+H297+J297+L297+N297+B326</f>
        <v>4145</v>
      </c>
      <c r="E326" s="809">
        <f>E297+G297+I297+K297+M297+O297+C326</f>
        <v>4109</v>
      </c>
      <c r="F326" s="784">
        <f>SUM(F327:F347)</f>
        <v>137</v>
      </c>
      <c r="G326" s="785">
        <f>SUM(G327:G347)</f>
        <v>124</v>
      </c>
      <c r="H326" s="784">
        <f>SUM(H327:H347)</f>
        <v>57</v>
      </c>
      <c r="I326" s="785">
        <f>SUM(I327:I347)</f>
        <v>58</v>
      </c>
      <c r="J326" s="784">
        <f>SUM(J327:J347)</f>
        <v>75</v>
      </c>
      <c r="K326" s="785">
        <f>SUM(K327:K347)</f>
        <v>78</v>
      </c>
      <c r="L326" s="784">
        <f>SUM(L327:L347)</f>
        <v>68</v>
      </c>
      <c r="M326" s="785">
        <f>SUM(M327:M347)</f>
        <v>74</v>
      </c>
      <c r="N326" s="784">
        <f>SUM(N327:N347)</f>
        <v>43</v>
      </c>
      <c r="O326" s="784">
        <f>SUM(O327:O347)</f>
        <v>50</v>
      </c>
      <c r="Q326" s="725"/>
    </row>
    <row r="327" spans="1:43" ht="12.75" customHeight="1" x14ac:dyDescent="0.15">
      <c r="A327" s="745" t="s">
        <v>211</v>
      </c>
      <c r="B327" s="744">
        <f>[1]②B6用集計!C1801</f>
        <v>6</v>
      </c>
      <c r="C327" s="743">
        <f>[1]②B6用集計!D1801</f>
        <v>5</v>
      </c>
      <c r="D327" s="956">
        <f>D298+F298+H298+J298+L298+N298+B327</f>
        <v>235</v>
      </c>
      <c r="E327" s="807">
        <f>E298+G298+I298+K298+M298+O298+C327</f>
        <v>231</v>
      </c>
      <c r="F327" s="732">
        <f>[1]②B6用集計!C1827</f>
        <v>3</v>
      </c>
      <c r="G327" s="783">
        <f>[1]②B6用集計!D1827</f>
        <v>5</v>
      </c>
      <c r="H327" s="732">
        <f>[1]②B6用集計!C1852</f>
        <v>2</v>
      </c>
      <c r="I327" s="783">
        <f>[1]②B6用集計!D1852</f>
        <v>0</v>
      </c>
      <c r="J327" s="732">
        <f>[1]②B6用集計!C1877</f>
        <v>1</v>
      </c>
      <c r="K327" s="783">
        <f>[1]②B6用集計!D1877</f>
        <v>1</v>
      </c>
      <c r="L327" s="732">
        <f>[1]②B6用集計!C1902</f>
        <v>1</v>
      </c>
      <c r="M327" s="783">
        <f>[1]②B6用集計!D1902</f>
        <v>2</v>
      </c>
      <c r="N327" s="733">
        <f>[1]②B6用集計!C1928</f>
        <v>3</v>
      </c>
      <c r="O327" s="733">
        <f>[1]②B6用集計!D1928</f>
        <v>4</v>
      </c>
      <c r="Q327" s="725"/>
    </row>
    <row r="328" spans="1:43" ht="12.75" customHeight="1" x14ac:dyDescent="0.15">
      <c r="A328" s="745" t="s">
        <v>418</v>
      </c>
      <c r="B328" s="744">
        <f>[1]②B6用集計!C1802</f>
        <v>9</v>
      </c>
      <c r="C328" s="743">
        <f>[1]②B6用集計!D1802</f>
        <v>8</v>
      </c>
      <c r="D328" s="808">
        <f>D299+F299+H299+J299+L299+N299+B328</f>
        <v>228</v>
      </c>
      <c r="E328" s="807">
        <f>E299+G299+I299+K299+M299+O299+C328</f>
        <v>254</v>
      </c>
      <c r="F328" s="732">
        <f>[1]②B6用集計!C1828</f>
        <v>5</v>
      </c>
      <c r="G328" s="783">
        <f>[1]②B6用集計!D1828</f>
        <v>6</v>
      </c>
      <c r="H328" s="732">
        <f>[1]②B6用集計!C1853</f>
        <v>2</v>
      </c>
      <c r="I328" s="783">
        <f>[1]②B6用集計!D1853</f>
        <v>3</v>
      </c>
      <c r="J328" s="732">
        <f>[1]②B6用集計!C1878</f>
        <v>3</v>
      </c>
      <c r="K328" s="783">
        <f>[1]②B6用集計!D1878</f>
        <v>0</v>
      </c>
      <c r="L328" s="732">
        <f>[1]②B6用集計!C1903</f>
        <v>1</v>
      </c>
      <c r="M328" s="783">
        <f>[1]②B6用集計!D1903</f>
        <v>1</v>
      </c>
      <c r="N328" s="733">
        <f>[1]②B6用集計!C1929</f>
        <v>1</v>
      </c>
      <c r="O328" s="733">
        <f>[1]②B6用集計!D1929</f>
        <v>4</v>
      </c>
      <c r="Q328" s="725"/>
    </row>
    <row r="329" spans="1:43" ht="12.75" customHeight="1" x14ac:dyDescent="0.15">
      <c r="A329" s="745" t="s">
        <v>115</v>
      </c>
      <c r="B329" s="744">
        <f>[1]②B6用集計!C1803</f>
        <v>7</v>
      </c>
      <c r="C329" s="743">
        <f>[1]②B6用集計!D1803</f>
        <v>5</v>
      </c>
      <c r="D329" s="808">
        <f>D300+F300+H300+J300+L300+N300+B329</f>
        <v>213</v>
      </c>
      <c r="E329" s="807">
        <f>E300+G300+I300+K300+M300+O300+C329</f>
        <v>203</v>
      </c>
      <c r="F329" s="732">
        <f>[1]②B6用集計!C1829</f>
        <v>7</v>
      </c>
      <c r="G329" s="783">
        <f>[1]②B6用集計!D1829</f>
        <v>4</v>
      </c>
      <c r="H329" s="732">
        <f>[1]②B6用集計!C1854</f>
        <v>4</v>
      </c>
      <c r="I329" s="783">
        <f>[1]②B6用集計!D1854</f>
        <v>4</v>
      </c>
      <c r="J329" s="732">
        <f>[1]②B6用集計!C1879</f>
        <v>3</v>
      </c>
      <c r="K329" s="783">
        <f>[1]②B6用集計!D1879</f>
        <v>1</v>
      </c>
      <c r="L329" s="732">
        <f>[1]②B6用集計!C1904</f>
        <v>0</v>
      </c>
      <c r="M329" s="783">
        <f>[1]②B6用集計!D1904</f>
        <v>0</v>
      </c>
      <c r="N329" s="733">
        <f>[1]②B6用集計!C1930</f>
        <v>1</v>
      </c>
      <c r="O329" s="733">
        <f>[1]②B6用集計!D1930</f>
        <v>1</v>
      </c>
      <c r="Q329" s="725"/>
    </row>
    <row r="330" spans="1:43" ht="12.75" customHeight="1" x14ac:dyDescent="0.15">
      <c r="A330" s="745" t="s">
        <v>116</v>
      </c>
      <c r="B330" s="744">
        <f>[1]②B6用集計!C1804</f>
        <v>3</v>
      </c>
      <c r="C330" s="743">
        <f>[1]②B6用集計!D1804</f>
        <v>5</v>
      </c>
      <c r="D330" s="808">
        <f>D301+F301+H301+J301+L301+N301+B330</f>
        <v>207</v>
      </c>
      <c r="E330" s="807">
        <f>E301+G301+I301+K301+M301+O301+C330</f>
        <v>170</v>
      </c>
      <c r="F330" s="732">
        <f>[1]②B6用集計!C1830</f>
        <v>9</v>
      </c>
      <c r="G330" s="783">
        <f>[1]②B6用集計!D1830</f>
        <v>5</v>
      </c>
      <c r="H330" s="732">
        <f>[1]②B6用集計!C1855</f>
        <v>2</v>
      </c>
      <c r="I330" s="783">
        <f>[1]②B6用集計!D1855</f>
        <v>1</v>
      </c>
      <c r="J330" s="732">
        <f>[1]②B6用集計!C1880</f>
        <v>3</v>
      </c>
      <c r="K330" s="783">
        <f>[1]②B6用集計!D1880</f>
        <v>5</v>
      </c>
      <c r="L330" s="732">
        <f>[1]②B6用集計!C1905</f>
        <v>0</v>
      </c>
      <c r="M330" s="783">
        <f>[1]②B6用集計!D1905</f>
        <v>0</v>
      </c>
      <c r="N330" s="733">
        <f>[1]②B6用集計!C1931</f>
        <v>1</v>
      </c>
      <c r="O330" s="733">
        <f>[1]②B6用集計!D1931</f>
        <v>0</v>
      </c>
      <c r="Q330" s="725"/>
    </row>
    <row r="331" spans="1:43" ht="12.75" customHeight="1" x14ac:dyDescent="0.15">
      <c r="A331" s="745" t="s">
        <v>117</v>
      </c>
      <c r="B331" s="744">
        <f>[1]②B6用集計!C1805</f>
        <v>7</v>
      </c>
      <c r="C331" s="743">
        <f>[1]②B6用集計!D1805</f>
        <v>5</v>
      </c>
      <c r="D331" s="808">
        <f>D302+F302+H302+J302+L302+N302+B331</f>
        <v>207</v>
      </c>
      <c r="E331" s="807">
        <f>E302+G302+I302+K302+M302+O302+C331</f>
        <v>175</v>
      </c>
      <c r="F331" s="732">
        <f>[1]②B6用集計!C1831</f>
        <v>5</v>
      </c>
      <c r="G331" s="783">
        <f>[1]②B6用集計!D1831</f>
        <v>4</v>
      </c>
      <c r="H331" s="732">
        <f>[1]②B6用集計!C1856</f>
        <v>4</v>
      </c>
      <c r="I331" s="783">
        <f>[1]②B6用集計!D1856</f>
        <v>4</v>
      </c>
      <c r="J331" s="732">
        <f>[1]②B6用集計!C1881</f>
        <v>4</v>
      </c>
      <c r="K331" s="783">
        <f>[1]②B6用集計!D1881</f>
        <v>2</v>
      </c>
      <c r="L331" s="732">
        <f>[1]②B6用集計!C1906</f>
        <v>2</v>
      </c>
      <c r="M331" s="783">
        <f>[1]②B6用集計!D1906</f>
        <v>3</v>
      </c>
      <c r="N331" s="733">
        <f>[1]②B6用集計!C1932</f>
        <v>0</v>
      </c>
      <c r="O331" s="733">
        <f>[1]②B6用集計!D1932</f>
        <v>3</v>
      </c>
      <c r="Q331" s="725"/>
    </row>
    <row r="332" spans="1:43" ht="12.75" customHeight="1" x14ac:dyDescent="0.15">
      <c r="A332" s="745" t="s">
        <v>118</v>
      </c>
      <c r="B332" s="744">
        <f>[1]②B6用集計!C1806</f>
        <v>4</v>
      </c>
      <c r="C332" s="743">
        <f>[1]②B6用集計!D1806</f>
        <v>8</v>
      </c>
      <c r="D332" s="808">
        <f>D303+F303+H303+J303+L303+N303+B332</f>
        <v>224</v>
      </c>
      <c r="E332" s="807">
        <f>E303+G303+I303+K303+M303+O303+C332</f>
        <v>189</v>
      </c>
      <c r="F332" s="732">
        <f>[1]②B6用集計!C1832</f>
        <v>7</v>
      </c>
      <c r="G332" s="783">
        <f>[1]②B6用集計!D1832</f>
        <v>4</v>
      </c>
      <c r="H332" s="732">
        <f>[1]②B6用集計!C1857</f>
        <v>2</v>
      </c>
      <c r="I332" s="783">
        <f>[1]②B6用集計!D1857</f>
        <v>0</v>
      </c>
      <c r="J332" s="732">
        <f>[1]②B6用集計!C1882</f>
        <v>3</v>
      </c>
      <c r="K332" s="783">
        <f>[1]②B6用集計!D1882</f>
        <v>2</v>
      </c>
      <c r="L332" s="732">
        <f>[1]②B6用集計!C1907</f>
        <v>4</v>
      </c>
      <c r="M332" s="783">
        <f>[1]②B6用集計!D1907</f>
        <v>2</v>
      </c>
      <c r="N332" s="733">
        <f>[1]②B6用集計!C1933</f>
        <v>4</v>
      </c>
      <c r="O332" s="733">
        <f>[1]②B6用集計!D1933</f>
        <v>2</v>
      </c>
      <c r="Q332" s="725"/>
    </row>
    <row r="333" spans="1:43" ht="12.75" customHeight="1" x14ac:dyDescent="0.15">
      <c r="A333" s="745" t="s">
        <v>119</v>
      </c>
      <c r="B333" s="744">
        <f>[1]②B6用集計!C1807</f>
        <v>7</v>
      </c>
      <c r="C333" s="743">
        <f>[1]②B6用集計!D1807</f>
        <v>1</v>
      </c>
      <c r="D333" s="808">
        <f>D304+F304+H304+J304+L304+N304+B333</f>
        <v>285</v>
      </c>
      <c r="E333" s="807">
        <f>E304+G304+I304+K304+M304+O304+C333</f>
        <v>268</v>
      </c>
      <c r="F333" s="732">
        <f>[1]②B6用集計!C1833</f>
        <v>5</v>
      </c>
      <c r="G333" s="783">
        <f>[1]②B6用集計!D1833</f>
        <v>7</v>
      </c>
      <c r="H333" s="732">
        <f>[1]②B6用集計!C1858</f>
        <v>2</v>
      </c>
      <c r="I333" s="783">
        <f>[1]②B6用集計!D1858</f>
        <v>4</v>
      </c>
      <c r="J333" s="732">
        <f>[1]②B6用集計!C1883</f>
        <v>3</v>
      </c>
      <c r="K333" s="783">
        <f>[1]②B6用集計!D1883</f>
        <v>4</v>
      </c>
      <c r="L333" s="732">
        <f>[1]②B6用集計!C1908</f>
        <v>9</v>
      </c>
      <c r="M333" s="783">
        <f>[1]②B6用集計!D1908</f>
        <v>10</v>
      </c>
      <c r="N333" s="733">
        <f>[1]②B6用集計!C1934</f>
        <v>1</v>
      </c>
      <c r="O333" s="733">
        <f>[1]②B6用集計!D1934</f>
        <v>2</v>
      </c>
      <c r="Q333" s="725"/>
    </row>
    <row r="334" spans="1:43" ht="12.75" customHeight="1" x14ac:dyDescent="0.15">
      <c r="A334" s="745" t="s">
        <v>121</v>
      </c>
      <c r="B334" s="744">
        <f>[1]②B6用集計!C1808</f>
        <v>13</v>
      </c>
      <c r="C334" s="743">
        <f>[1]②B6用集計!D1808</f>
        <v>15</v>
      </c>
      <c r="D334" s="808">
        <f>D305+F305+H305+J305+L305+N305+B334</f>
        <v>335</v>
      </c>
      <c r="E334" s="807">
        <f>E305+G305+I305+K305+M305+O305+C334</f>
        <v>325</v>
      </c>
      <c r="F334" s="732">
        <f>[1]②B6用集計!C1834</f>
        <v>8</v>
      </c>
      <c r="G334" s="783">
        <f>[1]②B6用集計!D1834</f>
        <v>11</v>
      </c>
      <c r="H334" s="732">
        <f>[1]②B6用集計!C1859</f>
        <v>6</v>
      </c>
      <c r="I334" s="783">
        <f>[1]②B6用集計!D1859</f>
        <v>3</v>
      </c>
      <c r="J334" s="732">
        <f>[1]②B6用集計!C1884</f>
        <v>4</v>
      </c>
      <c r="K334" s="783">
        <f>[1]②B6用集計!D1884</f>
        <v>2</v>
      </c>
      <c r="L334" s="732">
        <f>[1]②B6用集計!C1909</f>
        <v>5</v>
      </c>
      <c r="M334" s="783">
        <f>[1]②B6用集計!D1909</f>
        <v>2</v>
      </c>
      <c r="N334" s="733">
        <f>[1]②B6用集計!C1935</f>
        <v>5</v>
      </c>
      <c r="O334" s="733">
        <f>[1]②B6用集計!D1935</f>
        <v>5</v>
      </c>
      <c r="Q334" s="725"/>
    </row>
    <row r="335" spans="1:43" ht="12.75" customHeight="1" x14ac:dyDescent="0.15">
      <c r="A335" s="745" t="s">
        <v>122</v>
      </c>
      <c r="B335" s="744">
        <f>[1]②B6用集計!C1809</f>
        <v>6</v>
      </c>
      <c r="C335" s="743">
        <f>[1]②B6用集計!D1809</f>
        <v>4</v>
      </c>
      <c r="D335" s="808">
        <f>D306+F306+H306+J306+L306+N306+B335</f>
        <v>330</v>
      </c>
      <c r="E335" s="807">
        <f>E306+G306+I306+K306+M306+O306+C335</f>
        <v>304</v>
      </c>
      <c r="F335" s="732">
        <f>[1]②B6用集計!C1835</f>
        <v>6</v>
      </c>
      <c r="G335" s="783">
        <f>[1]②B6用集計!D1835</f>
        <v>2</v>
      </c>
      <c r="H335" s="732">
        <f>[1]②B6用集計!C1860</f>
        <v>2</v>
      </c>
      <c r="I335" s="783">
        <f>[1]②B6用集計!D1860</f>
        <v>3</v>
      </c>
      <c r="J335" s="732">
        <f>[1]②B6用集計!C1885</f>
        <v>2</v>
      </c>
      <c r="K335" s="783">
        <f>[1]②B6用集計!D1885</f>
        <v>5</v>
      </c>
      <c r="L335" s="732">
        <f>[1]②B6用集計!C1910</f>
        <v>1</v>
      </c>
      <c r="M335" s="783">
        <f>[1]②B6用集計!D1910</f>
        <v>1</v>
      </c>
      <c r="N335" s="733">
        <f>[1]②B6用集計!C1936</f>
        <v>2</v>
      </c>
      <c r="O335" s="733">
        <f>[1]②B6用集計!D1936</f>
        <v>0</v>
      </c>
      <c r="Q335" s="725"/>
    </row>
    <row r="336" spans="1:43" ht="12.75" customHeight="1" x14ac:dyDescent="0.15">
      <c r="A336" s="745" t="s">
        <v>123</v>
      </c>
      <c r="B336" s="744">
        <f>[1]②B6用集計!C1810</f>
        <v>5</v>
      </c>
      <c r="C336" s="743">
        <f>[1]②B6用集計!D1810</f>
        <v>9</v>
      </c>
      <c r="D336" s="808">
        <f>D307+F307+H307+J307+L307+N307+B336</f>
        <v>270</v>
      </c>
      <c r="E336" s="807">
        <f>E307+G307+I307+K307+M307+O307+C336</f>
        <v>253</v>
      </c>
      <c r="F336" s="732">
        <f>[1]②B6用集計!C1836</f>
        <v>9</v>
      </c>
      <c r="G336" s="783">
        <f>[1]②B6用集計!D1836</f>
        <v>6</v>
      </c>
      <c r="H336" s="732">
        <f>[1]②B6用集計!C1861</f>
        <v>2</v>
      </c>
      <c r="I336" s="783">
        <f>[1]②B6用集計!D1861</f>
        <v>7</v>
      </c>
      <c r="J336" s="732">
        <f>[1]②B6用集計!C1886</f>
        <v>5</v>
      </c>
      <c r="K336" s="783">
        <f>[1]②B6用集計!D1886</f>
        <v>6</v>
      </c>
      <c r="L336" s="732">
        <f>[1]②B6用集計!C1911</f>
        <v>4</v>
      </c>
      <c r="M336" s="783">
        <f>[1]②B6用集計!D1911</f>
        <v>3</v>
      </c>
      <c r="N336" s="733">
        <f>[1]②B6用集計!C1937</f>
        <v>4</v>
      </c>
      <c r="O336" s="733">
        <f>[1]②B6用集計!D1937</f>
        <v>2</v>
      </c>
      <c r="Q336" s="725"/>
    </row>
    <row r="337" spans="1:17" ht="12.75" customHeight="1" x14ac:dyDescent="0.15">
      <c r="A337" s="745" t="s">
        <v>124</v>
      </c>
      <c r="B337" s="744">
        <f>[1]②B6用集計!C1811</f>
        <v>12</v>
      </c>
      <c r="C337" s="743">
        <f>[1]②B6用集計!D1811</f>
        <v>8</v>
      </c>
      <c r="D337" s="808">
        <f>D308+F308+H308+J308+L308+N308+B337</f>
        <v>262</v>
      </c>
      <c r="E337" s="807">
        <f>E308+G308+I308+K308+M308+O308+C337</f>
        <v>241</v>
      </c>
      <c r="F337" s="732">
        <f>[1]②B6用集計!C1837</f>
        <v>7</v>
      </c>
      <c r="G337" s="783">
        <f>[1]②B6用集計!D1837</f>
        <v>8</v>
      </c>
      <c r="H337" s="732">
        <f>[1]②B6用集計!C1862</f>
        <v>2</v>
      </c>
      <c r="I337" s="783">
        <f>[1]②B6用集計!D1862</f>
        <v>3</v>
      </c>
      <c r="J337" s="732">
        <f>[1]②B6用集計!C1887</f>
        <v>7</v>
      </c>
      <c r="K337" s="783">
        <f>[1]②B6用集計!D1887</f>
        <v>4</v>
      </c>
      <c r="L337" s="732">
        <f>[1]②B6用集計!C1912</f>
        <v>2</v>
      </c>
      <c r="M337" s="783">
        <f>[1]②B6用集計!D1912</f>
        <v>4</v>
      </c>
      <c r="N337" s="733">
        <f>[1]②B6用集計!C1938</f>
        <v>2</v>
      </c>
      <c r="O337" s="733">
        <f>[1]②B6用集計!D1938</f>
        <v>4</v>
      </c>
      <c r="Q337" s="725"/>
    </row>
    <row r="338" spans="1:17" ht="12.75" customHeight="1" x14ac:dyDescent="0.15">
      <c r="A338" s="745" t="s">
        <v>125</v>
      </c>
      <c r="B338" s="744">
        <f>[1]②B6用集計!C1812</f>
        <v>10</v>
      </c>
      <c r="C338" s="743">
        <f>[1]②B6用集計!D1812</f>
        <v>6</v>
      </c>
      <c r="D338" s="808">
        <f>D309+F309+H309+J309+L309+N309+B338</f>
        <v>237</v>
      </c>
      <c r="E338" s="807">
        <f>E309+G309+I309+K309+M309+O309+C338</f>
        <v>221</v>
      </c>
      <c r="F338" s="732">
        <f>[1]②B6用集計!C1838</f>
        <v>13</v>
      </c>
      <c r="G338" s="783">
        <f>[1]②B6用集計!D1838</f>
        <v>5</v>
      </c>
      <c r="H338" s="732">
        <f>[1]②B6用集計!C1863</f>
        <v>4</v>
      </c>
      <c r="I338" s="783">
        <f>[1]②B6用集計!D1863</f>
        <v>4</v>
      </c>
      <c r="J338" s="732">
        <f>[1]②B6用集計!C1888</f>
        <v>4</v>
      </c>
      <c r="K338" s="783">
        <f>[1]②B6用集計!D1888</f>
        <v>2</v>
      </c>
      <c r="L338" s="732">
        <f>[1]②B6用集計!C1913</f>
        <v>4</v>
      </c>
      <c r="M338" s="783">
        <f>[1]②B6用集計!D1913</f>
        <v>12</v>
      </c>
      <c r="N338" s="733">
        <f>[1]②B6用集計!C1939</f>
        <v>1</v>
      </c>
      <c r="O338" s="733">
        <f>[1]②B6用集計!D1939</f>
        <v>2</v>
      </c>
      <c r="Q338" s="725"/>
    </row>
    <row r="339" spans="1:17" ht="12.75" customHeight="1" x14ac:dyDescent="0.15">
      <c r="A339" s="745" t="s">
        <v>126</v>
      </c>
      <c r="B339" s="744">
        <f>[1]②B6用集計!C1813</f>
        <v>7</v>
      </c>
      <c r="C339" s="743">
        <f>[1]②B6用集計!D1813</f>
        <v>6</v>
      </c>
      <c r="D339" s="808">
        <f>D310+F310+H310+J310+L310+N310+B339</f>
        <v>220</v>
      </c>
      <c r="E339" s="807">
        <f>E310+G310+I310+K310+M310+O310+C339</f>
        <v>218</v>
      </c>
      <c r="F339" s="732">
        <f>[1]②B6用集計!C1839</f>
        <v>7</v>
      </c>
      <c r="G339" s="783">
        <f>[1]②B6用集計!D1839</f>
        <v>10</v>
      </c>
      <c r="H339" s="732">
        <f>[1]②B6用集計!C1864</f>
        <v>3</v>
      </c>
      <c r="I339" s="783">
        <f>[1]②B6用集計!D1864</f>
        <v>6</v>
      </c>
      <c r="J339" s="732">
        <f>[1]②B6用集計!C1889</f>
        <v>4</v>
      </c>
      <c r="K339" s="783">
        <f>[1]②B6用集計!D1889</f>
        <v>11</v>
      </c>
      <c r="L339" s="732">
        <f>[1]②B6用集計!C1914</f>
        <v>11</v>
      </c>
      <c r="M339" s="783">
        <f>[1]②B6用集計!D1914</f>
        <v>8</v>
      </c>
      <c r="N339" s="733">
        <f>[1]②B6用集計!C1940</f>
        <v>5</v>
      </c>
      <c r="O339" s="733">
        <f>[1]②B6用集計!D1940</f>
        <v>2</v>
      </c>
      <c r="Q339" s="725"/>
    </row>
    <row r="340" spans="1:17" ht="12.75" customHeight="1" x14ac:dyDescent="0.15">
      <c r="A340" s="745" t="s">
        <v>127</v>
      </c>
      <c r="B340" s="744">
        <f>[1]②B6用集計!C1814</f>
        <v>8</v>
      </c>
      <c r="C340" s="743">
        <f>[1]②B6用集計!D1814</f>
        <v>12</v>
      </c>
      <c r="D340" s="808">
        <f>D311+F311+H311+J311+L311+N311+B340</f>
        <v>272</v>
      </c>
      <c r="E340" s="807">
        <f>E311+G311+I311+K311+M311+O311+C340</f>
        <v>285</v>
      </c>
      <c r="F340" s="732">
        <f>[1]②B6用集計!C1840</f>
        <v>12</v>
      </c>
      <c r="G340" s="783">
        <f>[1]②B6用集計!D1840</f>
        <v>11</v>
      </c>
      <c r="H340" s="732">
        <f>[1]②B6用集計!C1865</f>
        <v>11</v>
      </c>
      <c r="I340" s="783">
        <f>[1]②B6用集計!D1865</f>
        <v>4</v>
      </c>
      <c r="J340" s="732">
        <f>[1]②B6用集計!C1890</f>
        <v>12</v>
      </c>
      <c r="K340" s="783">
        <f>[1]②B6用集計!D1890</f>
        <v>7</v>
      </c>
      <c r="L340" s="732">
        <f>[1]②B6用集計!C1915</f>
        <v>9</v>
      </c>
      <c r="M340" s="783">
        <f>[1]②B6用集計!D1915</f>
        <v>4</v>
      </c>
      <c r="N340" s="733">
        <f>[1]②B6用集計!C1941</f>
        <v>3</v>
      </c>
      <c r="O340" s="733">
        <f>[1]②B6用集計!D1941</f>
        <v>4</v>
      </c>
      <c r="Q340" s="725"/>
    </row>
    <row r="341" spans="1:17" ht="12.75" customHeight="1" x14ac:dyDescent="0.15">
      <c r="A341" s="745" t="s">
        <v>128</v>
      </c>
      <c r="B341" s="744">
        <f>[1]②B6用集計!C1815</f>
        <v>9</v>
      </c>
      <c r="C341" s="743">
        <f>[1]②B6用集計!D1815</f>
        <v>8</v>
      </c>
      <c r="D341" s="808">
        <f>D312+F312+H312+J312+L312+N312+B341</f>
        <v>216</v>
      </c>
      <c r="E341" s="807">
        <f>E312+G312+I312+K312+M312+O312+C341</f>
        <v>197</v>
      </c>
      <c r="F341" s="732">
        <f>[1]②B6用集計!C1841</f>
        <v>9</v>
      </c>
      <c r="G341" s="783">
        <f>[1]②B6用集計!D1841</f>
        <v>10</v>
      </c>
      <c r="H341" s="732">
        <f>[1]②B6用集計!C1866</f>
        <v>2</v>
      </c>
      <c r="I341" s="783">
        <f>[1]②B6用集計!D1866</f>
        <v>2</v>
      </c>
      <c r="J341" s="732">
        <f>[1]②B6用集計!C1891</f>
        <v>6</v>
      </c>
      <c r="K341" s="783">
        <f>[1]②B6用集計!D1891</f>
        <v>5</v>
      </c>
      <c r="L341" s="732">
        <f>[1]②B6用集計!C1916</f>
        <v>1</v>
      </c>
      <c r="M341" s="783">
        <f>[1]②B6用集計!D1916</f>
        <v>4</v>
      </c>
      <c r="N341" s="733">
        <f>[1]②B6用集計!C1942</f>
        <v>5</v>
      </c>
      <c r="O341" s="733">
        <f>[1]②B6用集計!D1942</f>
        <v>4</v>
      </c>
      <c r="Q341" s="725"/>
    </row>
    <row r="342" spans="1:17" ht="12.75" customHeight="1" x14ac:dyDescent="0.15">
      <c r="A342" s="745" t="s">
        <v>129</v>
      </c>
      <c r="B342" s="744">
        <f>[1]②B6用集計!C1816</f>
        <v>5</v>
      </c>
      <c r="C342" s="743">
        <f>[1]②B6用集計!D1816</f>
        <v>8</v>
      </c>
      <c r="D342" s="808">
        <f>D313+F313+H313+J313+L313+N313+B342</f>
        <v>158</v>
      </c>
      <c r="E342" s="807">
        <f>E313+G313+I313+K313+M313+O313+C342</f>
        <v>191</v>
      </c>
      <c r="F342" s="732">
        <f>[1]②B6用集計!C1842</f>
        <v>9</v>
      </c>
      <c r="G342" s="783">
        <f>[1]②B6用集計!D1842</f>
        <v>11</v>
      </c>
      <c r="H342" s="732">
        <f>[1]②B6用集計!C1867</f>
        <v>2</v>
      </c>
      <c r="I342" s="783">
        <f>[1]②B6用集計!D1867</f>
        <v>7</v>
      </c>
      <c r="J342" s="732">
        <f>[1]②B6用集計!C1892</f>
        <v>3</v>
      </c>
      <c r="K342" s="783">
        <f>[1]②B6用集計!D1892</f>
        <v>5</v>
      </c>
      <c r="L342" s="732">
        <f>[1]②B6用集計!C1917</f>
        <v>6</v>
      </c>
      <c r="M342" s="783">
        <f>[1]②B6用集計!D1917</f>
        <v>4</v>
      </c>
      <c r="N342" s="733">
        <f>[1]②B6用集計!C1943</f>
        <v>1</v>
      </c>
      <c r="O342" s="733">
        <f>[1]②B6用集計!D1943</f>
        <v>1</v>
      </c>
      <c r="Q342" s="725"/>
    </row>
    <row r="343" spans="1:17" ht="12.75" customHeight="1" x14ac:dyDescent="0.15">
      <c r="A343" s="745" t="s">
        <v>130</v>
      </c>
      <c r="B343" s="744">
        <f>[1]②B6用集計!C1817</f>
        <v>10</v>
      </c>
      <c r="C343" s="743">
        <f>[1]②B6用集計!D1817</f>
        <v>8</v>
      </c>
      <c r="D343" s="808">
        <f>D314+F314+H314+J314+L314+N314+B343</f>
        <v>125</v>
      </c>
      <c r="E343" s="807">
        <f>E314+G314+I314+K314+M314+O314+C343</f>
        <v>171</v>
      </c>
      <c r="F343" s="732">
        <f>[1]②B6用集計!C1843</f>
        <v>8</v>
      </c>
      <c r="G343" s="783">
        <f>[1]②B6用集計!D1843</f>
        <v>8</v>
      </c>
      <c r="H343" s="732">
        <f>[1]②B6用集計!C1868</f>
        <v>4</v>
      </c>
      <c r="I343" s="783">
        <f>[1]②B6用集計!D1868</f>
        <v>2</v>
      </c>
      <c r="J343" s="732">
        <f>[1]②B6用集計!C1893</f>
        <v>5</v>
      </c>
      <c r="K343" s="783">
        <f>[1]②B6用集計!D1893</f>
        <v>4</v>
      </c>
      <c r="L343" s="732">
        <f>[1]②B6用集計!C1918</f>
        <v>2</v>
      </c>
      <c r="M343" s="783">
        <f>[1]②B6用集計!D1918</f>
        <v>7</v>
      </c>
      <c r="N343" s="733">
        <f>[1]②B6用集計!C1944</f>
        <v>1</v>
      </c>
      <c r="O343" s="733">
        <f>[1]②B6用集計!D1944</f>
        <v>4</v>
      </c>
      <c r="Q343" s="725"/>
    </row>
    <row r="344" spans="1:17" ht="12.75" customHeight="1" x14ac:dyDescent="0.15">
      <c r="A344" s="745" t="s">
        <v>131</v>
      </c>
      <c r="B344" s="744">
        <f>[1]②B6用集計!C1818</f>
        <v>4</v>
      </c>
      <c r="C344" s="743">
        <f>[1]②B6用集計!D1818</f>
        <v>5</v>
      </c>
      <c r="D344" s="808">
        <f>D315+F315+H315+J315+L315+N315+B344</f>
        <v>80</v>
      </c>
      <c r="E344" s="807">
        <f>E315+G315+I315+K315+M315+O315+C344</f>
        <v>116</v>
      </c>
      <c r="F344" s="732">
        <f>[1]②B6用集計!C1844</f>
        <v>5</v>
      </c>
      <c r="G344" s="783">
        <f>[1]②B6用集計!D1844</f>
        <v>5</v>
      </c>
      <c r="H344" s="732">
        <f>[1]②B6用集計!C1869</f>
        <v>0</v>
      </c>
      <c r="I344" s="783">
        <f>[1]②B6用集計!D1869</f>
        <v>1</v>
      </c>
      <c r="J344" s="732">
        <f>[1]②B6用集計!C1894</f>
        <v>3</v>
      </c>
      <c r="K344" s="783">
        <f>[1]②B6用集計!D1894</f>
        <v>9</v>
      </c>
      <c r="L344" s="732">
        <f>[1]②B6用集計!C1919</f>
        <v>2</v>
      </c>
      <c r="M344" s="783">
        <f>[1]②B6用集計!D1919</f>
        <v>4</v>
      </c>
      <c r="N344" s="733">
        <f>[1]②B6用集計!C1945</f>
        <v>3</v>
      </c>
      <c r="O344" s="733">
        <f>[1]②B6用集計!D1945</f>
        <v>3</v>
      </c>
      <c r="Q344" s="725"/>
    </row>
    <row r="345" spans="1:17" ht="12.75" customHeight="1" x14ac:dyDescent="0.15">
      <c r="A345" s="745" t="s">
        <v>132</v>
      </c>
      <c r="B345" s="744">
        <f>[1]②B6用集計!C1819</f>
        <v>2</v>
      </c>
      <c r="C345" s="743">
        <f>[1]②B6用集計!D1819</f>
        <v>2</v>
      </c>
      <c r="D345" s="808">
        <f>D316+F316+H316+J316+L316+N316+B345</f>
        <v>35</v>
      </c>
      <c r="E345" s="807">
        <f>E316+G316+I316+K316+M316+O316+C345</f>
        <v>75</v>
      </c>
      <c r="F345" s="732">
        <f>[1]②B6用集計!C1845</f>
        <v>3</v>
      </c>
      <c r="G345" s="783">
        <f>[1]②B6用集計!D1845</f>
        <v>1</v>
      </c>
      <c r="H345" s="732">
        <f>[1]②B6用集計!C1870</f>
        <v>0</v>
      </c>
      <c r="I345" s="783">
        <f>[1]②B6用集計!D1870</f>
        <v>0</v>
      </c>
      <c r="J345" s="732">
        <f>[1]②B6用集計!C1895</f>
        <v>0</v>
      </c>
      <c r="K345" s="783">
        <f>[1]②B6用集計!D1895</f>
        <v>3</v>
      </c>
      <c r="L345" s="732">
        <f>[1]②B6用集計!C1920</f>
        <v>3</v>
      </c>
      <c r="M345" s="783">
        <f>[1]②B6用集計!D1920</f>
        <v>3</v>
      </c>
      <c r="N345" s="733">
        <f>[1]②B6用集計!C1946</f>
        <v>0</v>
      </c>
      <c r="O345" s="733">
        <f>[1]②B6用集計!D1946</f>
        <v>1</v>
      </c>
      <c r="Q345" s="725"/>
    </row>
    <row r="346" spans="1:17" ht="12.75" customHeight="1" x14ac:dyDescent="0.15">
      <c r="A346" s="745" t="s">
        <v>133</v>
      </c>
      <c r="B346" s="744">
        <f>[1]②B6用集計!C1820</f>
        <v>0</v>
      </c>
      <c r="C346" s="743">
        <f>[1]②B6用集計!D1820</f>
        <v>1</v>
      </c>
      <c r="D346" s="808">
        <f>D317+F317+H317+J317+L317+N317+B346</f>
        <v>6</v>
      </c>
      <c r="E346" s="807">
        <f>E317+G317+I317+K317+M317+O317+C346</f>
        <v>21</v>
      </c>
      <c r="F346" s="732">
        <f>[1]②B6用集計!C1846</f>
        <v>0</v>
      </c>
      <c r="G346" s="783">
        <f>[1]②B6用集計!D1846</f>
        <v>1</v>
      </c>
      <c r="H346" s="732">
        <f>[1]②B6用集計!C1871</f>
        <v>1</v>
      </c>
      <c r="I346" s="783">
        <f>[1]②B6用集計!D1871</f>
        <v>0</v>
      </c>
      <c r="J346" s="732">
        <f>[1]②B6用集計!C1896</f>
        <v>0</v>
      </c>
      <c r="K346" s="783">
        <f>[1]②B6用集計!D1896</f>
        <v>0</v>
      </c>
      <c r="L346" s="732">
        <f>[1]②B6用集計!C1921</f>
        <v>1</v>
      </c>
      <c r="M346" s="783">
        <f>[1]②B6用集計!D1921</f>
        <v>0</v>
      </c>
      <c r="N346" s="733">
        <f>[1]②B6用集計!C1947</f>
        <v>0</v>
      </c>
      <c r="O346" s="733">
        <f>[1]②B6用集計!D1947</f>
        <v>2</v>
      </c>
      <c r="Q346" s="725"/>
    </row>
    <row r="347" spans="1:17" ht="12.75" customHeight="1" thickBot="1" x14ac:dyDescent="0.2">
      <c r="A347" s="739" t="s">
        <v>209</v>
      </c>
      <c r="B347" s="744">
        <f>[1]②B6用集計!C1821</f>
        <v>0</v>
      </c>
      <c r="C347" s="743">
        <f>[1]②B6用集計!D1821</f>
        <v>0</v>
      </c>
      <c r="D347" s="808">
        <f>D318+F318+H318+J318+L318+N318+B347</f>
        <v>0</v>
      </c>
      <c r="E347" s="807">
        <f>E318+G318+I318+K318+M318+O318+C347</f>
        <v>1</v>
      </c>
      <c r="F347" s="732">
        <f>[1]②B6用集計!C1847</f>
        <v>0</v>
      </c>
      <c r="G347" s="783">
        <f>[1]②B6用集計!D1847</f>
        <v>0</v>
      </c>
      <c r="H347" s="732">
        <f>[1]②B6用集計!C1872</f>
        <v>0</v>
      </c>
      <c r="I347" s="783">
        <f>[1]②B6用集計!D1872</f>
        <v>0</v>
      </c>
      <c r="J347" s="732">
        <f>[1]②B6用集計!C1897</f>
        <v>0</v>
      </c>
      <c r="K347" s="783">
        <f>[1]②B6用集計!D1897</f>
        <v>0</v>
      </c>
      <c r="L347" s="732">
        <f>[1]②B6用集計!C1922</f>
        <v>0</v>
      </c>
      <c r="M347" s="783">
        <f>[1]②B6用集計!D1922</f>
        <v>0</v>
      </c>
      <c r="N347" s="733">
        <f>[1]②B6用集計!C1948</f>
        <v>0</v>
      </c>
      <c r="O347" s="781">
        <f>[1]②B6用集計!D1948</f>
        <v>0</v>
      </c>
      <c r="Q347" s="725"/>
    </row>
    <row r="348" spans="1:17" ht="12.75" customHeight="1" x14ac:dyDescent="0.15">
      <c r="A348" s="846"/>
      <c r="B348" s="861"/>
      <c r="C348" s="861"/>
      <c r="D348" s="861"/>
      <c r="E348" s="861"/>
      <c r="F348" s="861"/>
      <c r="G348" s="861"/>
      <c r="H348" s="861"/>
      <c r="I348" s="861"/>
      <c r="J348" s="861"/>
      <c r="K348" s="861"/>
      <c r="L348" s="861"/>
      <c r="M348" s="861"/>
      <c r="N348" s="861"/>
      <c r="O348" s="803"/>
      <c r="P348" s="778"/>
      <c r="Q348" s="778"/>
    </row>
    <row r="349" spans="1:17" ht="20.100000000000001" customHeight="1" thickBot="1" x14ac:dyDescent="0.2">
      <c r="A349" s="804"/>
      <c r="B349" s="860"/>
      <c r="C349" s="860"/>
      <c r="D349" s="860"/>
      <c r="E349" s="860"/>
      <c r="F349" s="860"/>
      <c r="G349" s="860"/>
      <c r="H349" s="860"/>
      <c r="I349" s="860"/>
      <c r="J349" s="860"/>
      <c r="K349" s="860"/>
      <c r="L349" s="860"/>
      <c r="M349" s="860"/>
      <c r="N349" s="860"/>
      <c r="O349" s="834"/>
      <c r="P349" s="778"/>
      <c r="Q349" s="778"/>
    </row>
    <row r="350" spans="1:17" s="732" customFormat="1" ht="19.5" customHeight="1" x14ac:dyDescent="0.4">
      <c r="A350" s="801" t="s">
        <v>219</v>
      </c>
      <c r="B350" s="776" t="s">
        <v>417</v>
      </c>
      <c r="C350" s="800"/>
      <c r="D350" s="938" t="s">
        <v>416</v>
      </c>
      <c r="E350" s="938"/>
      <c r="F350" s="796" t="s">
        <v>415</v>
      </c>
      <c r="G350" s="795"/>
      <c r="H350" s="798" t="s">
        <v>414</v>
      </c>
      <c r="I350" s="797"/>
      <c r="J350" s="796" t="s">
        <v>413</v>
      </c>
      <c r="K350" s="797"/>
      <c r="L350" s="796" t="s">
        <v>412</v>
      </c>
      <c r="M350" s="797"/>
      <c r="N350" s="796" t="s">
        <v>411</v>
      </c>
      <c r="O350" s="851"/>
      <c r="P350" s="733"/>
    </row>
    <row r="351" spans="1:17" ht="13.5" customHeight="1" x14ac:dyDescent="0.15">
      <c r="A351" s="814" t="s">
        <v>215</v>
      </c>
      <c r="B351" s="821">
        <f>[1]③行政区別!E90</f>
        <v>98</v>
      </c>
      <c r="C351" s="821"/>
      <c r="D351" s="792">
        <f>[1]③行政区別!E91</f>
        <v>107</v>
      </c>
      <c r="E351" s="821"/>
      <c r="F351" s="768">
        <f>[1]③行政区別!E92</f>
        <v>70</v>
      </c>
      <c r="G351" s="792"/>
      <c r="H351" s="768">
        <f>[1]③行政区別!E99</f>
        <v>44</v>
      </c>
      <c r="I351" s="792"/>
      <c r="J351" s="768">
        <f>[1]③行政区別!E93</f>
        <v>159</v>
      </c>
      <c r="K351" s="792"/>
      <c r="L351" s="768">
        <f>[1]③行政区別!E94</f>
        <v>76</v>
      </c>
      <c r="M351" s="792"/>
      <c r="N351" s="768">
        <f>[1]③行政区別!E95</f>
        <v>76</v>
      </c>
      <c r="O351" s="791"/>
      <c r="Q351" s="725"/>
    </row>
    <row r="352" spans="1:17" ht="13.5" customHeight="1" x14ac:dyDescent="0.15">
      <c r="A352" s="814" t="s">
        <v>214</v>
      </c>
      <c r="B352" s="821">
        <f>SUM(B356:C376)</f>
        <v>302</v>
      </c>
      <c r="C352" s="821"/>
      <c r="D352" s="792">
        <f>SUM(D356:E376)</f>
        <v>283</v>
      </c>
      <c r="E352" s="821"/>
      <c r="F352" s="768">
        <f>SUM(F356:G376)</f>
        <v>207</v>
      </c>
      <c r="G352" s="792"/>
      <c r="H352" s="768">
        <f>SUM(H356:I376)</f>
        <v>145</v>
      </c>
      <c r="I352" s="792"/>
      <c r="J352" s="768">
        <f>SUM(J356:K376)</f>
        <v>377</v>
      </c>
      <c r="K352" s="792"/>
      <c r="L352" s="768">
        <f>SUM(L356:M376)</f>
        <v>240</v>
      </c>
      <c r="M352" s="792"/>
      <c r="N352" s="768">
        <f>SUM(N356:O376)</f>
        <v>254</v>
      </c>
      <c r="O352" s="791"/>
      <c r="Q352" s="725"/>
    </row>
    <row r="353" spans="1:17" ht="13.5" customHeight="1" x14ac:dyDescent="0.15">
      <c r="A353" s="759"/>
      <c r="B353" s="837" t="s">
        <v>111</v>
      </c>
      <c r="C353" s="836" t="s">
        <v>112</v>
      </c>
      <c r="D353" s="839" t="s">
        <v>111</v>
      </c>
      <c r="E353" s="836" t="s">
        <v>112</v>
      </c>
      <c r="F353" s="839" t="s">
        <v>111</v>
      </c>
      <c r="G353" s="836" t="s">
        <v>112</v>
      </c>
      <c r="H353" s="839" t="s">
        <v>111</v>
      </c>
      <c r="I353" s="836" t="s">
        <v>112</v>
      </c>
      <c r="J353" s="839" t="s">
        <v>111</v>
      </c>
      <c r="K353" s="838" t="s">
        <v>112</v>
      </c>
      <c r="L353" s="838" t="s">
        <v>111</v>
      </c>
      <c r="M353" s="836" t="s">
        <v>112</v>
      </c>
      <c r="N353" s="839" t="s">
        <v>111</v>
      </c>
      <c r="O353" s="838" t="s">
        <v>112</v>
      </c>
      <c r="Q353" s="725"/>
    </row>
    <row r="354" spans="1:17" ht="13.5" customHeight="1" x14ac:dyDescent="0.15">
      <c r="A354" s="771" t="s">
        <v>213</v>
      </c>
      <c r="B354" s="758">
        <f>SUM(B360:B376)</f>
        <v>123</v>
      </c>
      <c r="C354" s="787">
        <f>SUM(C360:C376)</f>
        <v>122</v>
      </c>
      <c r="D354" s="786">
        <f>SUM(D360:D376)</f>
        <v>113</v>
      </c>
      <c r="E354" s="787">
        <f>SUM(E360:E376)</f>
        <v>120</v>
      </c>
      <c r="F354" s="786">
        <f>SUM(F360:F376)</f>
        <v>84</v>
      </c>
      <c r="G354" s="787">
        <f>SUM(G360:G376)</f>
        <v>93</v>
      </c>
      <c r="H354" s="786">
        <f>SUM(H360:H376)</f>
        <v>64</v>
      </c>
      <c r="I354" s="787">
        <f>SUM(I360:I376)</f>
        <v>57</v>
      </c>
      <c r="J354" s="786">
        <f>SUM(J360:J376)</f>
        <v>157</v>
      </c>
      <c r="K354" s="787">
        <f>SUM(K360:K376)</f>
        <v>155</v>
      </c>
      <c r="L354" s="786">
        <f>SUM(L360:L376)</f>
        <v>98</v>
      </c>
      <c r="M354" s="787">
        <f>SUM(M360:M376)</f>
        <v>88</v>
      </c>
      <c r="N354" s="786">
        <f>SUM(N360:N376)</f>
        <v>95</v>
      </c>
      <c r="O354" s="786">
        <f>SUM(O360:O376)</f>
        <v>97</v>
      </c>
      <c r="Q354" s="725"/>
    </row>
    <row r="355" spans="1:17" ht="15" customHeight="1" x14ac:dyDescent="0.15">
      <c r="A355" s="912" t="s">
        <v>212</v>
      </c>
      <c r="B355" s="752">
        <f>SUM(B356:B376)</f>
        <v>148</v>
      </c>
      <c r="C355" s="785">
        <f>SUM(C356:C376)</f>
        <v>154</v>
      </c>
      <c r="D355" s="784">
        <f>SUM(D356:D376)</f>
        <v>137</v>
      </c>
      <c r="E355" s="785">
        <f>SUM(E356:E376)</f>
        <v>146</v>
      </c>
      <c r="F355" s="784">
        <f>SUM(F356:F376)</f>
        <v>97</v>
      </c>
      <c r="G355" s="785">
        <f>SUM(G356:G376)</f>
        <v>110</v>
      </c>
      <c r="H355" s="784">
        <f>SUM(H356:H376)</f>
        <v>73</v>
      </c>
      <c r="I355" s="785">
        <f>SUM(I356:I376)</f>
        <v>72</v>
      </c>
      <c r="J355" s="784">
        <f>SUM(J356:J376)</f>
        <v>185</v>
      </c>
      <c r="K355" s="785">
        <f>SUM(K356:K376)</f>
        <v>192</v>
      </c>
      <c r="L355" s="784">
        <f>SUM(L356:L376)</f>
        <v>126</v>
      </c>
      <c r="M355" s="785">
        <f>SUM(M356:M376)</f>
        <v>114</v>
      </c>
      <c r="N355" s="784">
        <f>SUM(N356:N376)</f>
        <v>127</v>
      </c>
      <c r="O355" s="784">
        <f>SUM(O356:O376)</f>
        <v>127</v>
      </c>
      <c r="Q355" s="725"/>
    </row>
    <row r="356" spans="1:17" ht="12.75" customHeight="1" x14ac:dyDescent="0.15">
      <c r="A356" s="745" t="s">
        <v>211</v>
      </c>
      <c r="B356" s="744">
        <f>[1]②B6用集計!C1954</f>
        <v>1</v>
      </c>
      <c r="C356" s="783">
        <f>[1]②B6用集計!D1954</f>
        <v>6</v>
      </c>
      <c r="D356" s="732">
        <f>[1]②B6用集計!C1979</f>
        <v>8</v>
      </c>
      <c r="E356" s="783">
        <f>[1]②B6用集計!D1979</f>
        <v>7</v>
      </c>
      <c r="F356" s="732">
        <f>[1]②B6用集計!C2004</f>
        <v>3</v>
      </c>
      <c r="G356" s="783">
        <f>[1]②B6用集計!D2004</f>
        <v>3</v>
      </c>
      <c r="H356" s="732">
        <f>[1]②B6用集計!C2183</f>
        <v>2</v>
      </c>
      <c r="I356" s="783">
        <f>[1]②B6用集計!D2183</f>
        <v>1</v>
      </c>
      <c r="J356" s="732">
        <f>[1]②B6用集計!C2029</f>
        <v>9</v>
      </c>
      <c r="K356" s="783">
        <f>[1]②B6用集計!D2029</f>
        <v>16</v>
      </c>
      <c r="L356" s="732">
        <f>[1]②B6用集計!C2056</f>
        <v>6</v>
      </c>
      <c r="M356" s="783">
        <f>[1]②B6用集計!D2056</f>
        <v>6</v>
      </c>
      <c r="N356" s="733">
        <f>[1]②B6用集計!C2082</f>
        <v>8</v>
      </c>
      <c r="O356" s="733">
        <f>[1]②B6用集計!D2082</f>
        <v>0</v>
      </c>
      <c r="Q356" s="725"/>
    </row>
    <row r="357" spans="1:17" ht="12.75" customHeight="1" x14ac:dyDescent="0.15">
      <c r="A357" s="745" t="s">
        <v>210</v>
      </c>
      <c r="B357" s="744">
        <f>[1]②B6用集計!C1955</f>
        <v>11</v>
      </c>
      <c r="C357" s="783">
        <f>[1]②B6用集計!D1955</f>
        <v>6</v>
      </c>
      <c r="D357" s="732">
        <f>[1]②B6用集計!C1980</f>
        <v>6</v>
      </c>
      <c r="E357" s="783">
        <f>[1]②B6用集計!D1980</f>
        <v>7</v>
      </c>
      <c r="F357" s="732">
        <f>[1]②B6用集計!C2005</f>
        <v>3</v>
      </c>
      <c r="G357" s="783">
        <f>[1]②B6用集計!D2005</f>
        <v>4</v>
      </c>
      <c r="H357" s="732">
        <f>[1]②B6用集計!C2184</f>
        <v>1</v>
      </c>
      <c r="I357" s="783">
        <f>[1]②B6用集計!D2184</f>
        <v>5</v>
      </c>
      <c r="J357" s="732">
        <f>[1]②B6用集計!C2030</f>
        <v>8</v>
      </c>
      <c r="K357" s="783">
        <f>[1]②B6用集計!D2030</f>
        <v>10</v>
      </c>
      <c r="L357" s="732">
        <f>[1]②B6用集計!C2057</f>
        <v>9</v>
      </c>
      <c r="M357" s="783">
        <f>[1]②B6用集計!D2057</f>
        <v>7</v>
      </c>
      <c r="N357" s="733">
        <f>[1]②B6用集計!C2083</f>
        <v>7</v>
      </c>
      <c r="O357" s="733">
        <f>[1]②B6用集計!D2083</f>
        <v>9</v>
      </c>
      <c r="Q357" s="725"/>
    </row>
    <row r="358" spans="1:17" ht="12.75" customHeight="1" x14ac:dyDescent="0.15">
      <c r="A358" s="745" t="s">
        <v>115</v>
      </c>
      <c r="B358" s="744">
        <f>[1]②B6用集計!C1956</f>
        <v>8</v>
      </c>
      <c r="C358" s="783">
        <f>[1]②B6用集計!D1956</f>
        <v>8</v>
      </c>
      <c r="D358" s="732">
        <f>[1]②B6用集計!C1981</f>
        <v>4</v>
      </c>
      <c r="E358" s="783">
        <f>[1]②B6用集計!D1981</f>
        <v>5</v>
      </c>
      <c r="F358" s="732">
        <f>[1]②B6用集計!C2006</f>
        <v>4</v>
      </c>
      <c r="G358" s="783">
        <f>[1]②B6用集計!D2006</f>
        <v>3</v>
      </c>
      <c r="H358" s="732">
        <f>[1]②B6用集計!C2185</f>
        <v>4</v>
      </c>
      <c r="I358" s="783">
        <f>[1]②B6用集計!D2185</f>
        <v>4</v>
      </c>
      <c r="J358" s="732">
        <f>[1]②B6用集計!C2031</f>
        <v>6</v>
      </c>
      <c r="K358" s="783">
        <f>[1]②B6用集計!D2031</f>
        <v>7</v>
      </c>
      <c r="L358" s="732">
        <f>[1]②B6用集計!C2058</f>
        <v>4</v>
      </c>
      <c r="M358" s="783">
        <f>[1]②B6用集計!D2058</f>
        <v>4</v>
      </c>
      <c r="N358" s="733">
        <f>[1]②B6用集計!C2084</f>
        <v>8</v>
      </c>
      <c r="O358" s="733">
        <f>[1]②B6用集計!D2084</f>
        <v>10</v>
      </c>
      <c r="Q358" s="725"/>
    </row>
    <row r="359" spans="1:17" ht="12.75" customHeight="1" x14ac:dyDescent="0.15">
      <c r="A359" s="745" t="s">
        <v>116</v>
      </c>
      <c r="B359" s="744">
        <f>[1]②B6用集計!C1957</f>
        <v>5</v>
      </c>
      <c r="C359" s="783">
        <f>[1]②B6用集計!D1957</f>
        <v>12</v>
      </c>
      <c r="D359" s="732">
        <f>[1]②B6用集計!C1982</f>
        <v>6</v>
      </c>
      <c r="E359" s="783">
        <f>[1]②B6用集計!D1982</f>
        <v>7</v>
      </c>
      <c r="F359" s="732">
        <f>[1]②B6用集計!C2007</f>
        <v>3</v>
      </c>
      <c r="G359" s="783">
        <f>[1]②B6用集計!D2007</f>
        <v>7</v>
      </c>
      <c r="H359" s="732">
        <f>[1]②B6用集計!C2186</f>
        <v>2</v>
      </c>
      <c r="I359" s="783">
        <f>[1]②B6用集計!D2186</f>
        <v>5</v>
      </c>
      <c r="J359" s="732">
        <f>[1]②B6用集計!C2032</f>
        <v>5</v>
      </c>
      <c r="K359" s="783">
        <f>[1]②B6用集計!D2032</f>
        <v>4</v>
      </c>
      <c r="L359" s="732">
        <f>[1]②B6用集計!C2059</f>
        <v>9</v>
      </c>
      <c r="M359" s="783">
        <f>[1]②B6用集計!D2059</f>
        <v>9</v>
      </c>
      <c r="N359" s="733">
        <f>[1]②B6用集計!C2085</f>
        <v>9</v>
      </c>
      <c r="O359" s="733">
        <f>[1]②B6用集計!D2085</f>
        <v>11</v>
      </c>
      <c r="Q359" s="725"/>
    </row>
    <row r="360" spans="1:17" ht="12.75" customHeight="1" x14ac:dyDescent="0.15">
      <c r="A360" s="745" t="s">
        <v>117</v>
      </c>
      <c r="B360" s="744">
        <f>[1]②B6用集計!C1958</f>
        <v>5</v>
      </c>
      <c r="C360" s="783">
        <f>[1]②B6用集計!D1958</f>
        <v>3</v>
      </c>
      <c r="D360" s="732">
        <f>[1]②B6用集計!C1983</f>
        <v>6</v>
      </c>
      <c r="E360" s="783">
        <f>[1]②B6用集計!D1983</f>
        <v>9</v>
      </c>
      <c r="F360" s="732">
        <f>[1]②B6用集計!C2008</f>
        <v>2</v>
      </c>
      <c r="G360" s="783">
        <f>[1]②B6用集計!D2008</f>
        <v>7</v>
      </c>
      <c r="H360" s="732">
        <f>[1]②B6用集計!C2187</f>
        <v>3</v>
      </c>
      <c r="I360" s="783">
        <f>[1]②B6用集計!D2187</f>
        <v>1</v>
      </c>
      <c r="J360" s="732">
        <f>[1]②B6用集計!C2033</f>
        <v>9</v>
      </c>
      <c r="K360" s="783">
        <f>[1]②B6用集計!D2033</f>
        <v>4</v>
      </c>
      <c r="L360" s="732">
        <f>[1]②B6用集計!C2060</f>
        <v>9</v>
      </c>
      <c r="M360" s="783">
        <f>[1]②B6用集計!D2060</f>
        <v>2</v>
      </c>
      <c r="N360" s="733">
        <f>[1]②B6用集計!C2086</f>
        <v>4</v>
      </c>
      <c r="O360" s="733">
        <f>[1]②B6用集計!D2086</f>
        <v>6</v>
      </c>
      <c r="Q360" s="725"/>
    </row>
    <row r="361" spans="1:17" ht="12.75" customHeight="1" x14ac:dyDescent="0.15">
      <c r="A361" s="745" t="s">
        <v>118</v>
      </c>
      <c r="B361" s="744">
        <f>[1]②B6用集計!C1959</f>
        <v>6</v>
      </c>
      <c r="C361" s="783">
        <f>[1]②B6用集計!D1959</f>
        <v>6</v>
      </c>
      <c r="D361" s="732">
        <f>[1]②B6用集計!C1984</f>
        <v>4</v>
      </c>
      <c r="E361" s="783">
        <f>[1]②B6用集計!D1984</f>
        <v>3</v>
      </c>
      <c r="F361" s="732">
        <f>[1]②B6用集計!C2009</f>
        <v>6</v>
      </c>
      <c r="G361" s="783">
        <f>[1]②B6用集計!D2009</f>
        <v>5</v>
      </c>
      <c r="H361" s="732">
        <f>[1]②B6用集計!C2188</f>
        <v>4</v>
      </c>
      <c r="I361" s="783">
        <f>[1]②B6用集計!D2188</f>
        <v>2</v>
      </c>
      <c r="J361" s="732">
        <f>[1]②B6用集計!C2034</f>
        <v>17</v>
      </c>
      <c r="K361" s="783">
        <f>[1]②B6用集計!D2034</f>
        <v>13</v>
      </c>
      <c r="L361" s="732">
        <f>[1]②B6用集計!C2061</f>
        <v>9</v>
      </c>
      <c r="M361" s="783">
        <f>[1]②B6用集計!D2061</f>
        <v>5</v>
      </c>
      <c r="N361" s="733">
        <f>[1]②B6用集計!C2087</f>
        <v>6</v>
      </c>
      <c r="O361" s="733">
        <f>[1]②B6用集計!D2087</f>
        <v>6</v>
      </c>
      <c r="Q361" s="725"/>
    </row>
    <row r="362" spans="1:17" ht="12.75" customHeight="1" x14ac:dyDescent="0.15">
      <c r="A362" s="745" t="s">
        <v>119</v>
      </c>
      <c r="B362" s="744">
        <f>[1]②B6用集計!C1960</f>
        <v>9</v>
      </c>
      <c r="C362" s="783">
        <f>[1]②B6用集計!D1960</f>
        <v>6</v>
      </c>
      <c r="D362" s="732">
        <f>[1]②B6用集計!C1985</f>
        <v>6</v>
      </c>
      <c r="E362" s="783">
        <f>[1]②B6用集計!D1985</f>
        <v>8</v>
      </c>
      <c r="F362" s="732">
        <f>[1]②B6用集計!C2010</f>
        <v>7</v>
      </c>
      <c r="G362" s="783">
        <f>[1]②B6用集計!D2010</f>
        <v>6</v>
      </c>
      <c r="H362" s="732">
        <f>[1]②B6用集計!C2189</f>
        <v>3</v>
      </c>
      <c r="I362" s="783">
        <f>[1]②B6用集計!D2189</f>
        <v>1</v>
      </c>
      <c r="J362" s="732">
        <f>[1]②B6用集計!C2035</f>
        <v>18</v>
      </c>
      <c r="K362" s="783">
        <f>[1]②B6用集計!D2035</f>
        <v>22</v>
      </c>
      <c r="L362" s="732">
        <f>[1]②B6用集計!C2062</f>
        <v>8</v>
      </c>
      <c r="M362" s="783">
        <f>[1]②B6用集計!D2062</f>
        <v>3</v>
      </c>
      <c r="N362" s="733">
        <f>[1]②B6用集計!C2088</f>
        <v>4</v>
      </c>
      <c r="O362" s="733">
        <f>[1]②B6用集計!D2088</f>
        <v>3</v>
      </c>
      <c r="Q362" s="725"/>
    </row>
    <row r="363" spans="1:17" ht="12.75" customHeight="1" x14ac:dyDescent="0.15">
      <c r="A363" s="745" t="s">
        <v>121</v>
      </c>
      <c r="B363" s="744">
        <f>[1]②B6用集計!C1961</f>
        <v>7</v>
      </c>
      <c r="C363" s="783">
        <f>[1]②B6用集計!D1961</f>
        <v>8</v>
      </c>
      <c r="D363" s="732">
        <f>[1]②B6用集計!C1986</f>
        <v>10</v>
      </c>
      <c r="E363" s="783">
        <f>[1]②B6用集計!D1986</f>
        <v>10</v>
      </c>
      <c r="F363" s="732">
        <f>[1]②B6用集計!C2011</f>
        <v>6</v>
      </c>
      <c r="G363" s="783">
        <f>[1]②B6用集計!D2011</f>
        <v>6</v>
      </c>
      <c r="H363" s="732">
        <f>[1]②B6用集計!C2190</f>
        <v>4</v>
      </c>
      <c r="I363" s="783">
        <f>[1]②B6用集計!D2190</f>
        <v>3</v>
      </c>
      <c r="J363" s="732">
        <f>[1]②B6用集計!C2036</f>
        <v>16</v>
      </c>
      <c r="K363" s="783">
        <f>[1]②B6用集計!D2036</f>
        <v>17</v>
      </c>
      <c r="L363" s="732">
        <f>[1]②B6用集計!C2063</f>
        <v>7</v>
      </c>
      <c r="M363" s="783">
        <f>[1]②B6用集計!D2063</f>
        <v>9</v>
      </c>
      <c r="N363" s="733">
        <f>[1]②B6用集計!C2089</f>
        <v>13</v>
      </c>
      <c r="O363" s="733">
        <f>[1]②B6用集計!D2089</f>
        <v>11</v>
      </c>
      <c r="Q363" s="725"/>
    </row>
    <row r="364" spans="1:17" ht="12.75" customHeight="1" x14ac:dyDescent="0.15">
      <c r="A364" s="745" t="s">
        <v>122</v>
      </c>
      <c r="B364" s="744">
        <f>[1]②B6用集計!C1962</f>
        <v>11</v>
      </c>
      <c r="C364" s="783">
        <f>[1]②B6用集計!D1962</f>
        <v>10</v>
      </c>
      <c r="D364" s="732">
        <f>[1]②B6用集計!C1987</f>
        <v>4</v>
      </c>
      <c r="E364" s="783">
        <f>[1]②B6用集計!D1987</f>
        <v>5</v>
      </c>
      <c r="F364" s="732">
        <f>[1]②B6用集計!C2012</f>
        <v>6</v>
      </c>
      <c r="G364" s="783">
        <f>[1]②B6用集計!D2012</f>
        <v>4</v>
      </c>
      <c r="H364" s="732">
        <f>[1]②B6用集計!C2191</f>
        <v>4</v>
      </c>
      <c r="I364" s="783">
        <f>[1]②B6用集計!D2191</f>
        <v>5</v>
      </c>
      <c r="J364" s="732">
        <f>[1]②B6用集計!C2037</f>
        <v>20</v>
      </c>
      <c r="K364" s="783">
        <f>[1]②B6用集計!D2037</f>
        <v>16</v>
      </c>
      <c r="L364" s="732">
        <f>[1]②B6用集計!C2064</f>
        <v>7</v>
      </c>
      <c r="M364" s="783">
        <f>[1]②B6用集計!D2064</f>
        <v>9</v>
      </c>
      <c r="N364" s="733">
        <f>[1]②B6用集計!C2090</f>
        <v>8</v>
      </c>
      <c r="O364" s="733">
        <f>[1]②B6用集計!D2090</f>
        <v>13</v>
      </c>
      <c r="Q364" s="725"/>
    </row>
    <row r="365" spans="1:17" ht="12.75" customHeight="1" x14ac:dyDescent="0.15">
      <c r="A365" s="745" t="s">
        <v>123</v>
      </c>
      <c r="B365" s="744">
        <f>[1]②B6用集計!C1963</f>
        <v>12</v>
      </c>
      <c r="C365" s="783">
        <f>[1]②B6用集計!D1963</f>
        <v>11</v>
      </c>
      <c r="D365" s="732">
        <f>[1]②B6用集計!C1988</f>
        <v>8</v>
      </c>
      <c r="E365" s="783">
        <f>[1]②B6用集計!D1988</f>
        <v>11</v>
      </c>
      <c r="F365" s="732">
        <f>[1]②B6用集計!C2013</f>
        <v>4</v>
      </c>
      <c r="G365" s="783">
        <f>[1]②B6用集計!D2013</f>
        <v>2</v>
      </c>
      <c r="H365" s="732">
        <f>[1]②B6用集計!C2192</f>
        <v>6</v>
      </c>
      <c r="I365" s="783">
        <f>[1]②B6用集計!D2192</f>
        <v>4</v>
      </c>
      <c r="J365" s="732">
        <f>[1]②B6用集計!C2038</f>
        <v>10</v>
      </c>
      <c r="K365" s="783">
        <f>[1]②B6用集計!D2038</f>
        <v>7</v>
      </c>
      <c r="L365" s="732">
        <f>[1]②B6用集計!C2065</f>
        <v>9</v>
      </c>
      <c r="M365" s="783">
        <f>[1]②B6用集計!D2065</f>
        <v>7</v>
      </c>
      <c r="N365" s="733">
        <f>[1]②B6用集計!C2091</f>
        <v>9</v>
      </c>
      <c r="O365" s="733">
        <f>[1]②B6用集計!D2091</f>
        <v>7</v>
      </c>
      <c r="Q365" s="725"/>
    </row>
    <row r="366" spans="1:17" ht="12.75" customHeight="1" x14ac:dyDescent="0.15">
      <c r="A366" s="745" t="s">
        <v>124</v>
      </c>
      <c r="B366" s="744">
        <f>[1]②B6用集計!C1964</f>
        <v>10</v>
      </c>
      <c r="C366" s="783">
        <f>[1]②B6用集計!D1964</f>
        <v>9</v>
      </c>
      <c r="D366" s="732">
        <f>[1]②B6用集計!C1989</f>
        <v>11</v>
      </c>
      <c r="E366" s="783">
        <f>[1]②B6用集計!D1989</f>
        <v>9</v>
      </c>
      <c r="F366" s="732">
        <f>[1]②B6用集計!C2014</f>
        <v>7</v>
      </c>
      <c r="G366" s="783">
        <f>[1]②B6用集計!D2014</f>
        <v>10</v>
      </c>
      <c r="H366" s="732">
        <f>[1]②B6用集計!C2193</f>
        <v>5</v>
      </c>
      <c r="I366" s="783">
        <f>[1]②B6用集計!D2193</f>
        <v>5</v>
      </c>
      <c r="J366" s="732">
        <f>[1]②B6用集計!C2039</f>
        <v>12</v>
      </c>
      <c r="K366" s="783">
        <f>[1]②B6用集計!D2039</f>
        <v>6</v>
      </c>
      <c r="L366" s="732">
        <f>[1]②B6用集計!C2066</f>
        <v>8</v>
      </c>
      <c r="M366" s="783">
        <f>[1]②B6用集計!D2066</f>
        <v>10</v>
      </c>
      <c r="N366" s="733">
        <f>[1]②B6用集計!C2092</f>
        <v>7</v>
      </c>
      <c r="O366" s="733">
        <f>[1]②B6用集計!D2092</f>
        <v>5</v>
      </c>
      <c r="Q366" s="725"/>
    </row>
    <row r="367" spans="1:17" ht="12.75" customHeight="1" x14ac:dyDescent="0.15">
      <c r="A367" s="745" t="s">
        <v>125</v>
      </c>
      <c r="B367" s="744">
        <f>[1]②B6用集計!C1965</f>
        <v>8</v>
      </c>
      <c r="C367" s="783">
        <f>[1]②B6用集計!D1965</f>
        <v>2</v>
      </c>
      <c r="D367" s="732">
        <f>[1]②B6用集計!C1990</f>
        <v>13</v>
      </c>
      <c r="E367" s="783">
        <f>[1]②B6用集計!D1990</f>
        <v>9</v>
      </c>
      <c r="F367" s="732">
        <f>[1]②B6用集計!C2015</f>
        <v>10</v>
      </c>
      <c r="G367" s="783">
        <f>[1]②B6用集計!D2015</f>
        <v>9</v>
      </c>
      <c r="H367" s="732">
        <f>[1]②B6用集計!C2194</f>
        <v>4</v>
      </c>
      <c r="I367" s="783">
        <f>[1]②B6用集計!D2194</f>
        <v>5</v>
      </c>
      <c r="J367" s="732">
        <f>[1]②B6用集計!C2040</f>
        <v>10</v>
      </c>
      <c r="K367" s="783">
        <f>[1]②B6用集計!D2040</f>
        <v>10</v>
      </c>
      <c r="L367" s="732">
        <f>[1]②B6用集計!C2067</f>
        <v>8</v>
      </c>
      <c r="M367" s="783">
        <f>[1]②B6用集計!D2067</f>
        <v>4</v>
      </c>
      <c r="N367" s="733">
        <f>[1]②B6用集計!C2093</f>
        <v>4</v>
      </c>
      <c r="O367" s="733">
        <f>[1]②B6用集計!D2093</f>
        <v>4</v>
      </c>
      <c r="Q367" s="725"/>
    </row>
    <row r="368" spans="1:17" ht="12.75" customHeight="1" x14ac:dyDescent="0.15">
      <c r="A368" s="745" t="s">
        <v>126</v>
      </c>
      <c r="B368" s="744">
        <f>[1]②B6用集計!C1966</f>
        <v>9</v>
      </c>
      <c r="C368" s="783">
        <f>[1]②B6用集計!D1966</f>
        <v>12</v>
      </c>
      <c r="D368" s="732">
        <f>[1]②B6用集計!C1991</f>
        <v>8</v>
      </c>
      <c r="E368" s="783">
        <f>[1]②B6用集計!D1991</f>
        <v>8</v>
      </c>
      <c r="F368" s="732">
        <f>[1]②B6用集計!C2016</f>
        <v>11</v>
      </c>
      <c r="G368" s="783">
        <f>[1]②B6用集計!D2016</f>
        <v>10</v>
      </c>
      <c r="H368" s="732">
        <f>[1]②B6用集計!C2195</f>
        <v>5</v>
      </c>
      <c r="I368" s="783">
        <f>[1]②B6用集計!D2195</f>
        <v>4</v>
      </c>
      <c r="J368" s="732">
        <f>[1]②B6用集計!C2041</f>
        <v>9</v>
      </c>
      <c r="K368" s="783">
        <f>[1]②B6用集計!D2041</f>
        <v>14</v>
      </c>
      <c r="L368" s="732">
        <f>[1]②B6用集計!C2068</f>
        <v>2</v>
      </c>
      <c r="M368" s="783">
        <f>[1]②B6用集計!D2068</f>
        <v>8</v>
      </c>
      <c r="N368" s="733">
        <f>[1]②B6用集計!C2094</f>
        <v>6</v>
      </c>
      <c r="O368" s="733">
        <f>[1]②B6用集計!D2094</f>
        <v>6</v>
      </c>
      <c r="Q368" s="725"/>
    </row>
    <row r="369" spans="1:17" ht="12.75" customHeight="1" x14ac:dyDescent="0.15">
      <c r="A369" s="745" t="s">
        <v>127</v>
      </c>
      <c r="B369" s="744">
        <f>[1]②B6用集計!C1967</f>
        <v>11</v>
      </c>
      <c r="C369" s="783">
        <f>[1]②B6用集計!D1967</f>
        <v>15</v>
      </c>
      <c r="D369" s="732">
        <f>[1]②B6用集計!C1992</f>
        <v>14</v>
      </c>
      <c r="E369" s="783">
        <f>[1]②B6用集計!D1992</f>
        <v>11</v>
      </c>
      <c r="F369" s="732">
        <f>[1]②B6用集計!C2017</f>
        <v>10</v>
      </c>
      <c r="G369" s="783">
        <f>[1]②B6用集計!D2017</f>
        <v>7</v>
      </c>
      <c r="H369" s="732">
        <f>[1]②B6用集計!C2196</f>
        <v>9</v>
      </c>
      <c r="I369" s="783">
        <f>[1]②B6用集計!D2196</f>
        <v>6</v>
      </c>
      <c r="J369" s="732">
        <f>[1]②B6用集計!C2042</f>
        <v>11</v>
      </c>
      <c r="K369" s="783">
        <f>[1]②B6用集計!D2042</f>
        <v>15</v>
      </c>
      <c r="L369" s="732">
        <f>[1]②B6用集計!C2069</f>
        <v>13</v>
      </c>
      <c r="M369" s="783">
        <f>[1]②B6用集計!D2069</f>
        <v>9</v>
      </c>
      <c r="N369" s="733">
        <f>[1]②B6用集計!C2095</f>
        <v>14</v>
      </c>
      <c r="O369" s="733">
        <f>[1]②B6用集計!D2095</f>
        <v>12</v>
      </c>
      <c r="Q369" s="725"/>
    </row>
    <row r="370" spans="1:17" ht="12.75" customHeight="1" x14ac:dyDescent="0.15">
      <c r="A370" s="745" t="s">
        <v>128</v>
      </c>
      <c r="B370" s="744">
        <f>[1]②B6用集計!C1968</f>
        <v>14</v>
      </c>
      <c r="C370" s="783">
        <f>[1]②B6用集計!D1968</f>
        <v>11</v>
      </c>
      <c r="D370" s="732">
        <f>[1]②B6用集計!C1993</f>
        <v>10</v>
      </c>
      <c r="E370" s="783">
        <f>[1]②B6用集計!D1993</f>
        <v>11</v>
      </c>
      <c r="F370" s="732">
        <f>[1]②B6用集計!C2018</f>
        <v>4</v>
      </c>
      <c r="G370" s="783">
        <f>[1]②B6用集計!D2018</f>
        <v>2</v>
      </c>
      <c r="H370" s="732">
        <f>[1]②B6用集計!C2197</f>
        <v>5</v>
      </c>
      <c r="I370" s="783">
        <f>[1]②B6用集計!D2197</f>
        <v>3</v>
      </c>
      <c r="J370" s="732">
        <f>[1]②B6用集計!C2043</f>
        <v>10</v>
      </c>
      <c r="K370" s="783">
        <f>[1]②B6用集計!D2043</f>
        <v>15</v>
      </c>
      <c r="L370" s="732">
        <f>[1]②B6用集計!C2070</f>
        <v>12</v>
      </c>
      <c r="M370" s="783">
        <f>[1]②B6用集計!D2070</f>
        <v>8</v>
      </c>
      <c r="N370" s="733">
        <f>[1]②B6用集計!C2096</f>
        <v>6</v>
      </c>
      <c r="O370" s="733">
        <f>[1]②B6用集計!D2096</f>
        <v>5</v>
      </c>
      <c r="Q370" s="725"/>
    </row>
    <row r="371" spans="1:17" ht="12.75" customHeight="1" x14ac:dyDescent="0.15">
      <c r="A371" s="745" t="s">
        <v>129</v>
      </c>
      <c r="B371" s="744">
        <f>[1]②B6用集計!C1969</f>
        <v>9</v>
      </c>
      <c r="C371" s="783">
        <f>[1]②B6用集計!D1969</f>
        <v>6</v>
      </c>
      <c r="D371" s="732">
        <f>[1]②B6用集計!C1994</f>
        <v>6</v>
      </c>
      <c r="E371" s="783">
        <f>[1]②B6用集計!D1994</f>
        <v>5</v>
      </c>
      <c r="F371" s="732">
        <f>[1]②B6用集計!C2019</f>
        <v>2</v>
      </c>
      <c r="G371" s="783">
        <f>[1]②B6用集計!D2019</f>
        <v>11</v>
      </c>
      <c r="H371" s="732">
        <f>[1]②B6用集計!C2198</f>
        <v>5</v>
      </c>
      <c r="I371" s="783">
        <f>[1]②B6用集計!D2198</f>
        <v>9</v>
      </c>
      <c r="J371" s="732">
        <f>[1]②B6用集計!C2044</f>
        <v>7</v>
      </c>
      <c r="K371" s="783">
        <f>[1]②B6用集計!D2044</f>
        <v>3</v>
      </c>
      <c r="L371" s="732">
        <f>[1]②B6用集計!C2071</f>
        <v>2</v>
      </c>
      <c r="M371" s="783">
        <f>[1]②B6用集計!D2071</f>
        <v>2</v>
      </c>
      <c r="N371" s="733">
        <f>[1]②B6用集計!C2097</f>
        <v>8</v>
      </c>
      <c r="O371" s="733">
        <f>[1]②B6用集計!D2097</f>
        <v>4</v>
      </c>
      <c r="Q371" s="725"/>
    </row>
    <row r="372" spans="1:17" ht="12.75" customHeight="1" x14ac:dyDescent="0.15">
      <c r="A372" s="745" t="s">
        <v>130</v>
      </c>
      <c r="B372" s="744">
        <f>[1]②B6用集計!C1970</f>
        <v>5</v>
      </c>
      <c r="C372" s="783">
        <f>[1]②B6用集計!D1970</f>
        <v>7</v>
      </c>
      <c r="D372" s="732">
        <f>[1]②B6用集計!C1995</f>
        <v>5</v>
      </c>
      <c r="E372" s="783">
        <f>[1]②B6用集計!D1995</f>
        <v>7</v>
      </c>
      <c r="F372" s="732">
        <f>[1]②B6用集計!C2020</f>
        <v>5</v>
      </c>
      <c r="G372" s="783">
        <f>[1]②B6用集計!D2020</f>
        <v>8</v>
      </c>
      <c r="H372" s="732">
        <f>[1]②B6用集計!C2199</f>
        <v>4</v>
      </c>
      <c r="I372" s="783">
        <f>[1]②B6用集計!D2199</f>
        <v>3</v>
      </c>
      <c r="J372" s="732">
        <f>[1]②B6用集計!C2045</f>
        <v>6</v>
      </c>
      <c r="K372" s="783">
        <f>[1]②B6用集計!D2045</f>
        <v>8</v>
      </c>
      <c r="L372" s="732">
        <f>[1]②B6用集計!C2072</f>
        <v>2</v>
      </c>
      <c r="M372" s="783">
        <f>[1]②B6用集計!D2072</f>
        <v>6</v>
      </c>
      <c r="N372" s="733">
        <f>[1]②B6用集計!C2098</f>
        <v>5</v>
      </c>
      <c r="O372" s="733">
        <f>[1]②B6用集計!D2098</f>
        <v>3</v>
      </c>
      <c r="Q372" s="725"/>
    </row>
    <row r="373" spans="1:17" ht="12.75" customHeight="1" x14ac:dyDescent="0.15">
      <c r="A373" s="745" t="s">
        <v>131</v>
      </c>
      <c r="B373" s="744">
        <f>[1]②B6用集計!C1971</f>
        <v>6</v>
      </c>
      <c r="C373" s="783">
        <f>[1]②B6用集計!D1971</f>
        <v>10</v>
      </c>
      <c r="D373" s="732">
        <f>[1]②B6用集計!C1996</f>
        <v>5</v>
      </c>
      <c r="E373" s="783">
        <f>[1]②B6用集計!D1996</f>
        <v>11</v>
      </c>
      <c r="F373" s="732">
        <f>[1]②B6用集計!C2021</f>
        <v>4</v>
      </c>
      <c r="G373" s="783">
        <f>[1]②B6用集計!D2021</f>
        <v>4</v>
      </c>
      <c r="H373" s="732">
        <f>[1]②B6用集計!C2200</f>
        <v>1</v>
      </c>
      <c r="I373" s="783">
        <f>[1]②B6用集計!D2200</f>
        <v>4</v>
      </c>
      <c r="J373" s="732">
        <f>[1]②B6用集計!C2046</f>
        <v>2</v>
      </c>
      <c r="K373" s="783">
        <f>[1]②B6用集計!D2046</f>
        <v>3</v>
      </c>
      <c r="L373" s="732">
        <f>[1]②B6用集計!C2073</f>
        <v>1</v>
      </c>
      <c r="M373" s="783">
        <f>[1]②B6用集計!D2073</f>
        <v>2</v>
      </c>
      <c r="N373" s="733">
        <f>[1]②B6用集計!C2099</f>
        <v>0</v>
      </c>
      <c r="O373" s="733">
        <f>[1]②B6用集計!D2099</f>
        <v>5</v>
      </c>
      <c r="Q373" s="725"/>
    </row>
    <row r="374" spans="1:17" ht="12.75" customHeight="1" x14ac:dyDescent="0.15">
      <c r="A374" s="745" t="s">
        <v>132</v>
      </c>
      <c r="B374" s="744">
        <f>[1]②B6用集計!C1972</f>
        <v>1</v>
      </c>
      <c r="C374" s="783">
        <f>[1]②B6用集計!D1972</f>
        <v>4</v>
      </c>
      <c r="D374" s="732">
        <f>[1]②B6用集計!C1997</f>
        <v>3</v>
      </c>
      <c r="E374" s="783">
        <f>[1]②B6用集計!D1997</f>
        <v>3</v>
      </c>
      <c r="F374" s="732">
        <f>[1]②B6用集計!C2022</f>
        <v>0</v>
      </c>
      <c r="G374" s="783">
        <f>[1]②B6用集計!D2022</f>
        <v>2</v>
      </c>
      <c r="H374" s="732">
        <f>[1]②B6用集計!C2201</f>
        <v>2</v>
      </c>
      <c r="I374" s="783">
        <f>[1]②B6用集計!D2201</f>
        <v>1</v>
      </c>
      <c r="J374" s="732">
        <f>[1]②B6用集計!C2047</f>
        <v>0</v>
      </c>
      <c r="K374" s="783">
        <f>[1]②B6用集計!D2047</f>
        <v>2</v>
      </c>
      <c r="L374" s="732">
        <f>[1]②B6用集計!C2074</f>
        <v>1</v>
      </c>
      <c r="M374" s="783">
        <f>[1]②B6用集計!D2074</f>
        <v>3</v>
      </c>
      <c r="N374" s="733">
        <f>[1]②B6用集計!C2100</f>
        <v>1</v>
      </c>
      <c r="O374" s="733">
        <f>[1]②B6用集計!D2100</f>
        <v>6</v>
      </c>
      <c r="Q374" s="725"/>
    </row>
    <row r="375" spans="1:17" ht="12.75" customHeight="1" x14ac:dyDescent="0.15">
      <c r="A375" s="745" t="s">
        <v>133</v>
      </c>
      <c r="B375" s="744">
        <f>[1]②B6用集計!C1973</f>
        <v>0</v>
      </c>
      <c r="C375" s="783">
        <f>[1]②B6用集計!D1973</f>
        <v>2</v>
      </c>
      <c r="D375" s="732">
        <f>[1]②B6用集計!C1998</f>
        <v>0</v>
      </c>
      <c r="E375" s="783">
        <f>[1]②B6用集計!D1998</f>
        <v>0</v>
      </c>
      <c r="F375" s="732">
        <f>[1]②B6用集計!C2023</f>
        <v>0</v>
      </c>
      <c r="G375" s="783">
        <f>[1]②B6用集計!D2023</f>
        <v>0</v>
      </c>
      <c r="H375" s="732">
        <f>[1]②B6用集計!C2202</f>
        <v>0</v>
      </c>
      <c r="I375" s="783">
        <f>[1]②B6用集計!D2202</f>
        <v>1</v>
      </c>
      <c r="J375" s="732">
        <f>[1]②B6用集計!C2048</f>
        <v>0</v>
      </c>
      <c r="K375" s="783">
        <f>[1]②B6用集計!D2048</f>
        <v>0</v>
      </c>
      <c r="L375" s="732">
        <f>[1]②B6用集計!C2075</f>
        <v>0</v>
      </c>
      <c r="M375" s="783">
        <f>[1]②B6用集計!D2075</f>
        <v>1</v>
      </c>
      <c r="N375" s="733">
        <f>[1]②B6用集計!C2101</f>
        <v>0</v>
      </c>
      <c r="O375" s="733">
        <f>[1]②B6用集計!D2101</f>
        <v>1</v>
      </c>
      <c r="Q375" s="725"/>
    </row>
    <row r="376" spans="1:17" ht="12.75" customHeight="1" thickBot="1" x14ac:dyDescent="0.2">
      <c r="A376" s="739" t="s">
        <v>209</v>
      </c>
      <c r="B376" s="738">
        <f>[1]②B6用集計!C1974</f>
        <v>0</v>
      </c>
      <c r="C376" s="782">
        <f>[1]②B6用集計!D1974</f>
        <v>0</v>
      </c>
      <c r="D376" s="781">
        <f>[1]②B6用集計!C1999</f>
        <v>0</v>
      </c>
      <c r="E376" s="782">
        <f>[1]②B6用集計!D1999</f>
        <v>0</v>
      </c>
      <c r="F376" s="781">
        <f>[1]②B6用集計!C2024</f>
        <v>0</v>
      </c>
      <c r="G376" s="782">
        <f>[1]②B6用集計!D2024</f>
        <v>0</v>
      </c>
      <c r="H376" s="781">
        <f>[1]②B6用集計!C2203</f>
        <v>0</v>
      </c>
      <c r="I376" s="782">
        <f>[1]②B6用集計!D2203</f>
        <v>0</v>
      </c>
      <c r="J376" s="781">
        <f>[1]②B6用集計!C2049</f>
        <v>0</v>
      </c>
      <c r="K376" s="782">
        <f>[1]②B6用集計!D2049</f>
        <v>0</v>
      </c>
      <c r="L376" s="781">
        <f>[1]②B6用集計!C2076</f>
        <v>0</v>
      </c>
      <c r="M376" s="782">
        <f>[1]②B6用集計!D2076</f>
        <v>0</v>
      </c>
      <c r="N376" s="781">
        <f>[1]②B6用集計!C2102</f>
        <v>0</v>
      </c>
      <c r="O376" s="781">
        <f>[1]②B6用集計!D2102</f>
        <v>0</v>
      </c>
      <c r="Q376" s="725"/>
    </row>
    <row r="377" spans="1:17" ht="9.9499999999999993" customHeight="1" x14ac:dyDescent="0.15">
      <c r="A377" s="780"/>
      <c r="B377" s="733"/>
      <c r="C377" s="733"/>
      <c r="D377" s="733"/>
      <c r="E377" s="733"/>
      <c r="F377" s="733"/>
      <c r="G377" s="733"/>
      <c r="H377" s="733"/>
      <c r="I377" s="733"/>
      <c r="J377" s="732"/>
      <c r="K377" s="733"/>
      <c r="L377" s="732"/>
      <c r="M377" s="733"/>
      <c r="N377" s="733"/>
      <c r="O377" s="733"/>
      <c r="Q377" s="802"/>
    </row>
    <row r="378" spans="1:17" ht="9.9499999999999993" customHeight="1" thickBot="1" x14ac:dyDescent="0.2">
      <c r="A378" s="804"/>
      <c r="B378" s="781"/>
      <c r="C378" s="781"/>
      <c r="D378" s="781"/>
      <c r="E378" s="781"/>
      <c r="F378" s="781"/>
      <c r="G378" s="781"/>
      <c r="H378" s="781"/>
      <c r="I378" s="781"/>
      <c r="J378" s="781"/>
      <c r="K378" s="781"/>
      <c r="L378" s="781"/>
      <c r="M378" s="781"/>
      <c r="N378" s="781"/>
      <c r="O378" s="781"/>
    </row>
    <row r="379" spans="1:17" s="732" customFormat="1" ht="20.100000000000001" customHeight="1" x14ac:dyDescent="0.4">
      <c r="A379" s="954" t="s">
        <v>219</v>
      </c>
      <c r="B379" s="859" t="s">
        <v>410</v>
      </c>
      <c r="C379" s="800"/>
      <c r="D379" s="938" t="s">
        <v>409</v>
      </c>
      <c r="E379" s="955"/>
      <c r="F379" s="931" t="s">
        <v>408</v>
      </c>
      <c r="G379" s="842"/>
      <c r="H379" s="920" t="s">
        <v>407</v>
      </c>
      <c r="I379" s="919"/>
      <c r="J379" s="858" t="s">
        <v>406</v>
      </c>
      <c r="K379" s="797"/>
      <c r="L379" s="796" t="s">
        <v>405</v>
      </c>
      <c r="M379" s="797"/>
      <c r="N379" s="796" t="s">
        <v>404</v>
      </c>
      <c r="O379" s="851"/>
      <c r="P379" s="733"/>
    </row>
    <row r="380" spans="1:17" ht="13.5" customHeight="1" x14ac:dyDescent="0.15">
      <c r="A380" s="814" t="s">
        <v>215</v>
      </c>
      <c r="B380" s="821">
        <f>[1]③行政区別!E96</f>
        <v>41</v>
      </c>
      <c r="C380" s="821"/>
      <c r="D380" s="792">
        <f>[1]③行政区別!E97</f>
        <v>27</v>
      </c>
      <c r="E380" s="821"/>
      <c r="F380" s="768">
        <f>[1]③行政区別!E98</f>
        <v>10</v>
      </c>
      <c r="G380" s="767"/>
      <c r="H380" s="820">
        <f>SUM(F322:O322)+SUM(B351:O351)+D380+F380+B380</f>
        <v>961</v>
      </c>
      <c r="I380" s="819"/>
      <c r="J380" s="818">
        <f>[1]③行政区別!E101</f>
        <v>41</v>
      </c>
      <c r="K380" s="792"/>
      <c r="L380" s="768">
        <f>[1]③行政区別!E102</f>
        <v>38</v>
      </c>
      <c r="M380" s="792"/>
      <c r="N380" s="768">
        <f>[1]③行政区別!E103</f>
        <v>35</v>
      </c>
      <c r="O380" s="791"/>
      <c r="Q380" s="725"/>
    </row>
    <row r="381" spans="1:17" ht="13.5" customHeight="1" x14ac:dyDescent="0.15">
      <c r="A381" s="814" t="s">
        <v>214</v>
      </c>
      <c r="B381" s="821">
        <f>SUM(B385:C405)</f>
        <v>100</v>
      </c>
      <c r="C381" s="821"/>
      <c r="D381" s="792">
        <f>SUM(D385:E405)</f>
        <v>108</v>
      </c>
      <c r="E381" s="821"/>
      <c r="F381" s="768">
        <f>SUM(F385:G405)</f>
        <v>14</v>
      </c>
      <c r="G381" s="767"/>
      <c r="H381" s="820">
        <f>SUM(H385:I405)</f>
        <v>2794</v>
      </c>
      <c r="I381" s="819"/>
      <c r="J381" s="818">
        <f>SUM(J385:K405)</f>
        <v>110</v>
      </c>
      <c r="K381" s="792"/>
      <c r="L381" s="768">
        <f>SUM(L385:M405)</f>
        <v>103</v>
      </c>
      <c r="M381" s="792"/>
      <c r="N381" s="768">
        <f>SUM(N385:O405)</f>
        <v>108</v>
      </c>
      <c r="O381" s="791"/>
      <c r="Q381" s="725"/>
    </row>
    <row r="382" spans="1:17" ht="13.5" customHeight="1" x14ac:dyDescent="0.15">
      <c r="A382" s="759"/>
      <c r="B382" s="839" t="s">
        <v>111</v>
      </c>
      <c r="C382" s="836" t="s">
        <v>112</v>
      </c>
      <c r="D382" s="789" t="s">
        <v>111</v>
      </c>
      <c r="E382" s="790" t="s">
        <v>112</v>
      </c>
      <c r="F382" s="789" t="s">
        <v>111</v>
      </c>
      <c r="G382" s="763" t="s">
        <v>112</v>
      </c>
      <c r="H382" s="816" t="s">
        <v>111</v>
      </c>
      <c r="I382" s="815" t="s">
        <v>112</v>
      </c>
      <c r="J382" s="789" t="s">
        <v>111</v>
      </c>
      <c r="K382" s="790" t="s">
        <v>112</v>
      </c>
      <c r="L382" s="789" t="s">
        <v>111</v>
      </c>
      <c r="M382" s="788" t="s">
        <v>112</v>
      </c>
      <c r="N382" s="788" t="s">
        <v>111</v>
      </c>
      <c r="O382" s="788" t="s">
        <v>112</v>
      </c>
      <c r="Q382" s="725"/>
    </row>
    <row r="383" spans="1:17" ht="13.5" customHeight="1" x14ac:dyDescent="0.15">
      <c r="A383" s="771" t="s">
        <v>213</v>
      </c>
      <c r="B383" s="786">
        <f>SUM(B389:B405)</f>
        <v>40</v>
      </c>
      <c r="C383" s="787">
        <f>SUM(C389:C405)</f>
        <v>49</v>
      </c>
      <c r="D383" s="786">
        <f>SUM(D389:D405)</f>
        <v>41</v>
      </c>
      <c r="E383" s="787">
        <f>SUM(E389:E405)</f>
        <v>47</v>
      </c>
      <c r="F383" s="786">
        <f>SUM(F389:F405)</f>
        <v>8</v>
      </c>
      <c r="G383" s="757">
        <f>SUM(G389:G405)</f>
        <v>5</v>
      </c>
      <c r="H383" s="813">
        <f>F325+H325+J325+L325+N325+B354+D354+F354+H354+J354+L354+N354+B383+D383+F383</f>
        <v>1151</v>
      </c>
      <c r="I383" s="812">
        <f>G325+I325+K325+M325+O325+C354+E354+G354+I354+K354+M354+O354+C383+E383+G383</f>
        <v>1170</v>
      </c>
      <c r="J383" s="786">
        <f>SUM(J389:J405)</f>
        <v>53</v>
      </c>
      <c r="K383" s="787">
        <f>SUM(K389:K405)</f>
        <v>50</v>
      </c>
      <c r="L383" s="786">
        <f>SUM(L389:L405)</f>
        <v>43</v>
      </c>
      <c r="M383" s="787">
        <f>SUM(M389:M405)</f>
        <v>48</v>
      </c>
      <c r="N383" s="786">
        <f>SUM(N389:N405)</f>
        <v>51</v>
      </c>
      <c r="O383" s="786">
        <f>SUM(O389:O405)</f>
        <v>41</v>
      </c>
      <c r="Q383" s="725"/>
    </row>
    <row r="384" spans="1:17" ht="15" customHeight="1" x14ac:dyDescent="0.15">
      <c r="A384" s="912" t="s">
        <v>212</v>
      </c>
      <c r="B384" s="784">
        <f>SUM(B385:B405)</f>
        <v>45</v>
      </c>
      <c r="C384" s="785">
        <f>SUM(C385:C405)</f>
        <v>55</v>
      </c>
      <c r="D384" s="784">
        <f>SUM(D385:D405)</f>
        <v>54</v>
      </c>
      <c r="E384" s="785">
        <f>SUM(E385:E405)</f>
        <v>54</v>
      </c>
      <c r="F384" s="784">
        <f>SUM(F385:F405)</f>
        <v>9</v>
      </c>
      <c r="G384" s="751">
        <f>SUM(G385:G405)</f>
        <v>5</v>
      </c>
      <c r="H384" s="810">
        <f>F326+H326+J326+L326+N326+B355+D355+F355+H355+J355+L355+N355+B384+D384+F384</f>
        <v>1381</v>
      </c>
      <c r="I384" s="809">
        <f>G326+I326+K326+M326+O326+C355+E355+G355+I355+K355+M355+O355+C384+E384+G384</f>
        <v>1413</v>
      </c>
      <c r="J384" s="784">
        <f>SUM(J385:J405)</f>
        <v>56</v>
      </c>
      <c r="K384" s="785">
        <f>SUM(K385:K405)</f>
        <v>54</v>
      </c>
      <c r="L384" s="784">
        <f>SUM(L385:L405)</f>
        <v>49</v>
      </c>
      <c r="M384" s="785">
        <f>SUM(M385:M405)</f>
        <v>54</v>
      </c>
      <c r="N384" s="784">
        <f>SUM(N385:N405)</f>
        <v>58</v>
      </c>
      <c r="O384" s="784">
        <f>SUM(O385:O405)</f>
        <v>50</v>
      </c>
      <c r="Q384" s="725"/>
    </row>
    <row r="385" spans="1:96" ht="12.75" customHeight="1" x14ac:dyDescent="0.15">
      <c r="A385" s="745" t="s">
        <v>211</v>
      </c>
      <c r="B385" s="733">
        <f>[1]②B6用集計!C2107</f>
        <v>0</v>
      </c>
      <c r="C385" s="783">
        <f>[1]②B6用集計!D2107</f>
        <v>0</v>
      </c>
      <c r="D385" s="732">
        <f>[1]②B6用集計!C2132</f>
        <v>4</v>
      </c>
      <c r="E385" s="783">
        <f>[1]②B6用集計!D2132</f>
        <v>3</v>
      </c>
      <c r="F385" s="732">
        <f>[1]②B6用集計!C2157</f>
        <v>0</v>
      </c>
      <c r="G385" s="743">
        <f>[1]②B6用集計!D2157</f>
        <v>0</v>
      </c>
      <c r="H385" s="808">
        <f>F327+H327+J327+L327+N327+B356+D356+F356+H356+J356+L356+N356+B385+D385+F385</f>
        <v>51</v>
      </c>
      <c r="I385" s="807">
        <f>G327+I327+K327+M327+O327+C356+E356+G356+I356+K356+M356+O356+C385+E385+G385</f>
        <v>54</v>
      </c>
      <c r="J385" s="732">
        <f>[1]②B6用集計!C2209</f>
        <v>1</v>
      </c>
      <c r="K385" s="783">
        <f>[1]②B6用集計!D2209</f>
        <v>1</v>
      </c>
      <c r="L385" s="732">
        <f>[1]②B6用集計!C2234</f>
        <v>1</v>
      </c>
      <c r="M385" s="783">
        <f>[1]②B6用集計!D2234</f>
        <v>3</v>
      </c>
      <c r="N385" s="733">
        <f>[1]②B6用集計!C2259</f>
        <v>1</v>
      </c>
      <c r="O385" s="733">
        <f>[1]②B6用集計!D2259</f>
        <v>1</v>
      </c>
      <c r="Q385" s="725"/>
    </row>
    <row r="386" spans="1:96" ht="12.75" customHeight="1" x14ac:dyDescent="0.15">
      <c r="A386" s="745" t="s">
        <v>210</v>
      </c>
      <c r="B386" s="733">
        <f>[1]②B6用集計!C2108</f>
        <v>2</v>
      </c>
      <c r="C386" s="783">
        <f>[1]②B6用集計!D2108</f>
        <v>3</v>
      </c>
      <c r="D386" s="732">
        <f>[1]②B6用集計!C2133</f>
        <v>6</v>
      </c>
      <c r="E386" s="783">
        <f>[1]②B6用集計!D2133</f>
        <v>3</v>
      </c>
      <c r="F386" s="732">
        <f>[1]②B6用集計!C2158</f>
        <v>0</v>
      </c>
      <c r="G386" s="743">
        <f>[1]②B6用集計!D2158</f>
        <v>0</v>
      </c>
      <c r="H386" s="808">
        <f>F328+H328+J328+L328+N328+B357+D357+F357+H357+J357+L357+N357+B386+D386+F386</f>
        <v>65</v>
      </c>
      <c r="I386" s="807">
        <f>G328+I328+K328+M328+O328+C357+E357+G357+I357+K357+M357+O357+C386+E386+G386</f>
        <v>68</v>
      </c>
      <c r="J386" s="732">
        <f>[1]②B6用集計!C2210</f>
        <v>2</v>
      </c>
      <c r="K386" s="783">
        <f>[1]②B6用集計!D2210</f>
        <v>3</v>
      </c>
      <c r="L386" s="732">
        <f>[1]②B6用集計!C2235</f>
        <v>2</v>
      </c>
      <c r="M386" s="783">
        <f>[1]②B6用集計!D2235</f>
        <v>1</v>
      </c>
      <c r="N386" s="733">
        <f>[1]②B6用集計!C2260</f>
        <v>2</v>
      </c>
      <c r="O386" s="733">
        <f>[1]②B6用集計!D2260</f>
        <v>5</v>
      </c>
      <c r="Q386" s="725"/>
    </row>
    <row r="387" spans="1:96" ht="12.75" customHeight="1" x14ac:dyDescent="0.15">
      <c r="A387" s="745" t="s">
        <v>115</v>
      </c>
      <c r="B387" s="733">
        <f>[1]②B6用集計!C2109</f>
        <v>2</v>
      </c>
      <c r="C387" s="783">
        <f>[1]②B6用集計!D2109</f>
        <v>1</v>
      </c>
      <c r="D387" s="732">
        <f>[1]②B6用集計!C2134</f>
        <v>3</v>
      </c>
      <c r="E387" s="783">
        <f>[1]②B6用集計!D2134</f>
        <v>1</v>
      </c>
      <c r="F387" s="732">
        <f>[1]②B6用集計!C2159</f>
        <v>0</v>
      </c>
      <c r="G387" s="743">
        <f>[1]②B6用集計!D2159</f>
        <v>0</v>
      </c>
      <c r="H387" s="808">
        <f>F329+H329+J329+L329+N329+B358+D358+F358+H358+J358+L358+N358+B387+D387+F387</f>
        <v>58</v>
      </c>
      <c r="I387" s="807">
        <f>G329+I329+K329+M329+O329+C358+E358+G358+I358+K358+M358+O358+C387+E387+G387</f>
        <v>53</v>
      </c>
      <c r="J387" s="732">
        <f>[1]②B6用集計!C2211</f>
        <v>0</v>
      </c>
      <c r="K387" s="783">
        <f>[1]②B6用集計!D2211</f>
        <v>0</v>
      </c>
      <c r="L387" s="732">
        <f>[1]②B6用集計!C2236</f>
        <v>2</v>
      </c>
      <c r="M387" s="783">
        <f>[1]②B6用集計!D2236</f>
        <v>2</v>
      </c>
      <c r="N387" s="733">
        <f>[1]②B6用集計!C2261</f>
        <v>1</v>
      </c>
      <c r="O387" s="733">
        <f>[1]②B6用集計!D2261</f>
        <v>2</v>
      </c>
      <c r="AJ387" s="726"/>
      <c r="AK387" s="726"/>
      <c r="AL387" s="726"/>
      <c r="AM387" s="726"/>
      <c r="AN387" s="726"/>
      <c r="AO387" s="726"/>
      <c r="AP387" s="726"/>
      <c r="AQ387" s="726"/>
      <c r="AR387" s="726"/>
      <c r="AS387" s="726"/>
      <c r="AT387" s="726"/>
      <c r="AU387" s="726"/>
      <c r="AV387" s="726"/>
      <c r="AW387" s="726"/>
      <c r="AX387" s="726"/>
      <c r="AY387" s="726"/>
      <c r="AZ387" s="726"/>
      <c r="BA387" s="726"/>
      <c r="BB387" s="726"/>
      <c r="BC387" s="726"/>
      <c r="BD387" s="726"/>
      <c r="BE387" s="726"/>
      <c r="BF387" s="726"/>
      <c r="BG387" s="726"/>
      <c r="BH387" s="726"/>
      <c r="BI387" s="726"/>
      <c r="BJ387" s="726"/>
      <c r="BK387" s="726"/>
      <c r="BL387" s="726"/>
      <c r="BM387" s="726"/>
      <c r="BN387" s="726"/>
      <c r="BO387" s="726"/>
      <c r="BP387" s="726"/>
      <c r="BQ387" s="726"/>
      <c r="BR387" s="726"/>
      <c r="BS387" s="726"/>
      <c r="BT387" s="726"/>
      <c r="BU387" s="726"/>
      <c r="BV387" s="726"/>
      <c r="BW387" s="726"/>
      <c r="BX387" s="726"/>
      <c r="BY387" s="726"/>
      <c r="BZ387" s="726"/>
      <c r="CA387" s="726"/>
      <c r="CB387" s="726"/>
      <c r="CC387" s="726"/>
      <c r="CD387" s="726"/>
      <c r="CE387" s="726"/>
      <c r="CF387" s="726"/>
      <c r="CG387" s="726"/>
      <c r="CH387" s="726"/>
      <c r="CI387" s="726"/>
      <c r="CJ387" s="726"/>
      <c r="CK387" s="726"/>
      <c r="CL387" s="726"/>
      <c r="CM387" s="726"/>
      <c r="CN387" s="726"/>
      <c r="CO387" s="726"/>
      <c r="CP387" s="726"/>
      <c r="CQ387" s="726"/>
      <c r="CR387" s="726"/>
    </row>
    <row r="388" spans="1:96" ht="12.75" customHeight="1" x14ac:dyDescent="0.15">
      <c r="A388" s="745" t="s">
        <v>116</v>
      </c>
      <c r="B388" s="733">
        <f>[1]②B6用集計!C2110</f>
        <v>1</v>
      </c>
      <c r="C388" s="783">
        <f>[1]②B6用集計!D2110</f>
        <v>2</v>
      </c>
      <c r="D388" s="732">
        <f>[1]②B6用集計!C2135</f>
        <v>0</v>
      </c>
      <c r="E388" s="783">
        <f>[1]②B6用集計!D2135</f>
        <v>0</v>
      </c>
      <c r="F388" s="732">
        <f>[1]②B6用集計!C2160</f>
        <v>1</v>
      </c>
      <c r="G388" s="743">
        <f>[1]②B6用集計!D2160</f>
        <v>0</v>
      </c>
      <c r="H388" s="808">
        <f>F330+H330+J330+L330+N330+B359+D359+F359+H359+J359+L359+N359+B388+D388+F388</f>
        <v>56</v>
      </c>
      <c r="I388" s="807">
        <f>G330+I330+K330+M330+O330+C359+E359+G359+I359+K359+M359+O359+C388+E388+G388</f>
        <v>68</v>
      </c>
      <c r="J388" s="732">
        <f>[1]②B6用集計!C2212</f>
        <v>0</v>
      </c>
      <c r="K388" s="783">
        <f>[1]②B6用集計!D2212</f>
        <v>0</v>
      </c>
      <c r="L388" s="732">
        <f>[1]②B6用集計!C2237</f>
        <v>1</v>
      </c>
      <c r="M388" s="783">
        <f>[1]②B6用集計!D2237</f>
        <v>0</v>
      </c>
      <c r="N388" s="733">
        <f>[1]②B6用集計!C2262</f>
        <v>3</v>
      </c>
      <c r="O388" s="733">
        <f>[1]②B6用集計!D2262</f>
        <v>1</v>
      </c>
      <c r="AJ388" s="726"/>
      <c r="AK388" s="726"/>
      <c r="AL388" s="726"/>
      <c r="AM388" s="726"/>
      <c r="AN388" s="726"/>
      <c r="AO388" s="726"/>
      <c r="AP388" s="726"/>
      <c r="AQ388" s="726"/>
      <c r="AR388" s="726"/>
      <c r="AS388" s="726"/>
      <c r="AT388" s="726"/>
      <c r="AU388" s="726"/>
      <c r="AV388" s="726"/>
      <c r="AW388" s="726"/>
      <c r="AX388" s="726"/>
      <c r="AY388" s="726"/>
      <c r="AZ388" s="726"/>
      <c r="BA388" s="726"/>
      <c r="BB388" s="726"/>
      <c r="BC388" s="726"/>
      <c r="BD388" s="726"/>
      <c r="BE388" s="726"/>
      <c r="BF388" s="726"/>
      <c r="BG388" s="726"/>
      <c r="BH388" s="726"/>
      <c r="BI388" s="726"/>
      <c r="BJ388" s="726"/>
      <c r="BK388" s="726"/>
      <c r="BL388" s="726"/>
      <c r="BM388" s="726"/>
      <c r="BN388" s="726"/>
      <c r="BO388" s="726"/>
      <c r="BP388" s="726"/>
      <c r="BQ388" s="726"/>
      <c r="BR388" s="726"/>
      <c r="BS388" s="726"/>
      <c r="BT388" s="726"/>
      <c r="BU388" s="726"/>
      <c r="BV388" s="726"/>
      <c r="BW388" s="726"/>
      <c r="BX388" s="726"/>
      <c r="BY388" s="726"/>
      <c r="BZ388" s="726"/>
      <c r="CA388" s="726"/>
      <c r="CB388" s="726"/>
      <c r="CC388" s="726"/>
      <c r="CD388" s="726"/>
      <c r="CE388" s="726"/>
      <c r="CF388" s="726"/>
      <c r="CG388" s="726"/>
      <c r="CH388" s="726"/>
      <c r="CI388" s="726"/>
      <c r="CJ388" s="726"/>
      <c r="CK388" s="726"/>
      <c r="CL388" s="726"/>
      <c r="CM388" s="726"/>
      <c r="CN388" s="726"/>
      <c r="CO388" s="726"/>
      <c r="CP388" s="726"/>
      <c r="CQ388" s="726"/>
      <c r="CR388" s="726"/>
    </row>
    <row r="389" spans="1:96" ht="12.75" customHeight="1" x14ac:dyDescent="0.15">
      <c r="A389" s="745" t="s">
        <v>117</v>
      </c>
      <c r="B389" s="733">
        <f>[1]②B6用集計!C2111</f>
        <v>1</v>
      </c>
      <c r="C389" s="783">
        <f>[1]②B6用集計!D2111</f>
        <v>3</v>
      </c>
      <c r="D389" s="732">
        <f>[1]②B6用集計!C2136</f>
        <v>1</v>
      </c>
      <c r="E389" s="783">
        <f>[1]②B6用集計!D2136</f>
        <v>1</v>
      </c>
      <c r="F389" s="732">
        <f>[1]②B6用集計!C2161</f>
        <v>1</v>
      </c>
      <c r="G389" s="743">
        <f>[1]②B6用集計!D2161</f>
        <v>0</v>
      </c>
      <c r="H389" s="808">
        <f>F331+H331+J331+L331+N331+B360+D360+F360+H360+J360+L360+N360+B389+D389+F389</f>
        <v>56</v>
      </c>
      <c r="I389" s="807">
        <f>G331+I331+K331+M331+O331+C360+E360+G360+I360+K360+M360+O360+C389+E389+G389</f>
        <v>52</v>
      </c>
      <c r="J389" s="732">
        <f>[1]②B6用集計!C2213</f>
        <v>5</v>
      </c>
      <c r="K389" s="783">
        <f>[1]②B6用集計!D2213</f>
        <v>1</v>
      </c>
      <c r="L389" s="732">
        <f>[1]②B6用集計!C2238</f>
        <v>1</v>
      </c>
      <c r="M389" s="783">
        <f>[1]②B6用集計!D2238</f>
        <v>3</v>
      </c>
      <c r="N389" s="733">
        <f>[1]②B6用集計!C2263</f>
        <v>4</v>
      </c>
      <c r="O389" s="733">
        <f>[1]②B6用集計!D2263</f>
        <v>2</v>
      </c>
      <c r="AJ389" s="726"/>
      <c r="AK389" s="726"/>
      <c r="AL389" s="726"/>
      <c r="AM389" s="726"/>
      <c r="AN389" s="726"/>
      <c r="AO389" s="726"/>
      <c r="AP389" s="726"/>
      <c r="AQ389" s="726"/>
      <c r="AR389" s="726"/>
      <c r="AS389" s="726"/>
      <c r="AT389" s="726"/>
      <c r="AU389" s="726"/>
      <c r="AV389" s="726"/>
      <c r="AW389" s="726"/>
      <c r="AX389" s="726"/>
      <c r="AY389" s="726"/>
      <c r="AZ389" s="726"/>
      <c r="BA389" s="726"/>
      <c r="BB389" s="726"/>
      <c r="BC389" s="726"/>
      <c r="BD389" s="726"/>
      <c r="BE389" s="726"/>
      <c r="BF389" s="726"/>
      <c r="BG389" s="726"/>
      <c r="BH389" s="726"/>
      <c r="BI389" s="726"/>
      <c r="BJ389" s="726"/>
      <c r="BK389" s="726"/>
      <c r="BL389" s="726"/>
      <c r="BM389" s="726"/>
      <c r="BN389" s="726"/>
      <c r="BO389" s="726"/>
      <c r="BP389" s="726"/>
      <c r="BQ389" s="726"/>
      <c r="BR389" s="726"/>
      <c r="BS389" s="726"/>
      <c r="BT389" s="726"/>
      <c r="BU389" s="726"/>
      <c r="BV389" s="726"/>
      <c r="BW389" s="726"/>
      <c r="BX389" s="726"/>
      <c r="BY389" s="726"/>
      <c r="BZ389" s="726"/>
      <c r="CA389" s="726"/>
      <c r="CB389" s="726"/>
      <c r="CC389" s="726"/>
      <c r="CD389" s="726"/>
      <c r="CE389" s="726"/>
      <c r="CF389" s="726"/>
      <c r="CG389" s="726"/>
      <c r="CH389" s="726"/>
      <c r="CI389" s="726"/>
      <c r="CJ389" s="726"/>
      <c r="CK389" s="726"/>
      <c r="CL389" s="726"/>
      <c r="CM389" s="726"/>
      <c r="CN389" s="726"/>
      <c r="CO389" s="726"/>
      <c r="CP389" s="726"/>
      <c r="CQ389" s="726"/>
      <c r="CR389" s="726"/>
    </row>
    <row r="390" spans="1:96" ht="12.75" customHeight="1" x14ac:dyDescent="0.15">
      <c r="A390" s="745" t="s">
        <v>118</v>
      </c>
      <c r="B390" s="733">
        <f>[1]②B6用集計!C2112</f>
        <v>2</v>
      </c>
      <c r="C390" s="783">
        <f>[1]②B6用集計!D2112</f>
        <v>1</v>
      </c>
      <c r="D390" s="732">
        <f>[1]②B6用集計!C2137</f>
        <v>1</v>
      </c>
      <c r="E390" s="783">
        <f>[1]②B6用集計!D2137</f>
        <v>2</v>
      </c>
      <c r="F390" s="732">
        <f>[1]②B6用集計!C2162</f>
        <v>0</v>
      </c>
      <c r="G390" s="743">
        <f>[1]②B6用集計!D2162</f>
        <v>0</v>
      </c>
      <c r="H390" s="808">
        <f>F332+H332+J332+L332+N332+B361+D361+F361+H361+J361+L361+N361+B390+D390+F390</f>
        <v>75</v>
      </c>
      <c r="I390" s="807">
        <f>G332+I332+K332+M332+O332+C361+E361+G361+I361+K361+M361+O361+C390+E390+G390</f>
        <v>53</v>
      </c>
      <c r="J390" s="732">
        <f>[1]②B6用集計!C2214</f>
        <v>3</v>
      </c>
      <c r="K390" s="783">
        <f>[1]②B6用集計!D2214</f>
        <v>3</v>
      </c>
      <c r="L390" s="732">
        <f>[1]②B6用集計!C2239</f>
        <v>2</v>
      </c>
      <c r="M390" s="783">
        <f>[1]②B6用集計!D2239</f>
        <v>0</v>
      </c>
      <c r="N390" s="733">
        <f>[1]②B6用集計!C2264</f>
        <v>4</v>
      </c>
      <c r="O390" s="733">
        <f>[1]②B6用集計!D2264</f>
        <v>0</v>
      </c>
      <c r="AJ390" s="726"/>
      <c r="AK390" s="726"/>
      <c r="AL390" s="726"/>
      <c r="AM390" s="726"/>
      <c r="AN390" s="726"/>
      <c r="AO390" s="726"/>
      <c r="AP390" s="726"/>
      <c r="AQ390" s="726"/>
      <c r="AR390" s="726"/>
      <c r="AS390" s="726"/>
      <c r="AT390" s="726"/>
      <c r="AU390" s="726"/>
      <c r="AV390" s="726"/>
      <c r="AW390" s="726"/>
      <c r="AX390" s="726"/>
      <c r="AY390" s="726"/>
      <c r="AZ390" s="726"/>
      <c r="BA390" s="726"/>
      <c r="BB390" s="726"/>
      <c r="BC390" s="726"/>
      <c r="BD390" s="726"/>
      <c r="BE390" s="726"/>
      <c r="BF390" s="726"/>
      <c r="BG390" s="726"/>
      <c r="BH390" s="726"/>
      <c r="BI390" s="726"/>
      <c r="BJ390" s="726"/>
      <c r="BK390" s="726"/>
      <c r="BL390" s="726"/>
      <c r="BM390" s="726"/>
      <c r="BN390" s="726"/>
      <c r="BO390" s="726"/>
      <c r="BP390" s="726"/>
      <c r="BQ390" s="726"/>
      <c r="BR390" s="726"/>
      <c r="BS390" s="726"/>
      <c r="BT390" s="726"/>
      <c r="BU390" s="726"/>
      <c r="BV390" s="726"/>
      <c r="BW390" s="726"/>
      <c r="BX390" s="726"/>
      <c r="BY390" s="726"/>
      <c r="BZ390" s="726"/>
      <c r="CA390" s="726"/>
      <c r="CB390" s="726"/>
      <c r="CC390" s="726"/>
      <c r="CD390" s="726"/>
      <c r="CE390" s="726"/>
      <c r="CF390" s="726"/>
      <c r="CG390" s="726"/>
      <c r="CH390" s="726"/>
      <c r="CI390" s="726"/>
      <c r="CJ390" s="726"/>
      <c r="CK390" s="726"/>
      <c r="CL390" s="726"/>
      <c r="CM390" s="726"/>
      <c r="CN390" s="726"/>
      <c r="CO390" s="726"/>
      <c r="CP390" s="726"/>
      <c r="CQ390" s="726"/>
      <c r="CR390" s="726"/>
    </row>
    <row r="391" spans="1:96" ht="12.75" customHeight="1" x14ac:dyDescent="0.15">
      <c r="A391" s="745" t="s">
        <v>119</v>
      </c>
      <c r="B391" s="733">
        <f>[1]②B6用集計!C2113</f>
        <v>2</v>
      </c>
      <c r="C391" s="783">
        <f>[1]②B6用集計!D2113</f>
        <v>0</v>
      </c>
      <c r="D391" s="732">
        <f>[1]②B6用集計!C2138</f>
        <v>2</v>
      </c>
      <c r="E391" s="783">
        <f>[1]②B6用集計!D2138</f>
        <v>1</v>
      </c>
      <c r="F391" s="732">
        <f>[1]②B6用集計!C2163</f>
        <v>0</v>
      </c>
      <c r="G391" s="743">
        <f>[1]②B6用集計!D2163</f>
        <v>0</v>
      </c>
      <c r="H391" s="808">
        <f>F333+H333+J333+L333+N333+B362+D362+F362+H362+J362+L362+N362+B391+D391+F391</f>
        <v>79</v>
      </c>
      <c r="I391" s="807">
        <f>G333+I333+K333+M333+O333+C362+E362+G362+I362+K362+M362+O362+C391+E391+G391</f>
        <v>77</v>
      </c>
      <c r="J391" s="732">
        <f>[1]②B6用集計!C2215</f>
        <v>1</v>
      </c>
      <c r="K391" s="783">
        <f>[1]②B6用集計!D2215</f>
        <v>2</v>
      </c>
      <c r="L391" s="732">
        <f>[1]②B6用集計!C2240</f>
        <v>2</v>
      </c>
      <c r="M391" s="783">
        <f>[1]②B6用集計!D2240</f>
        <v>2</v>
      </c>
      <c r="N391" s="733">
        <f>[1]②B6用集計!C2265</f>
        <v>7</v>
      </c>
      <c r="O391" s="733">
        <f>[1]②B6用集計!D2265</f>
        <v>4</v>
      </c>
      <c r="AJ391" s="726"/>
      <c r="AK391" s="726"/>
      <c r="AL391" s="726"/>
      <c r="AM391" s="726"/>
      <c r="AN391" s="726"/>
      <c r="AO391" s="726"/>
      <c r="AP391" s="726"/>
      <c r="AQ391" s="726"/>
      <c r="AR391" s="726"/>
      <c r="AS391" s="726"/>
      <c r="AT391" s="726"/>
      <c r="AU391" s="726"/>
      <c r="AV391" s="726"/>
      <c r="AW391" s="726"/>
      <c r="AX391" s="726"/>
      <c r="AY391" s="726"/>
      <c r="AZ391" s="726"/>
      <c r="BA391" s="726"/>
      <c r="BB391" s="726"/>
      <c r="BC391" s="726"/>
      <c r="BD391" s="726"/>
      <c r="BE391" s="726"/>
      <c r="BF391" s="726"/>
      <c r="BG391" s="726"/>
      <c r="BH391" s="726"/>
      <c r="BI391" s="726"/>
      <c r="BJ391" s="726"/>
      <c r="BK391" s="726"/>
      <c r="BL391" s="726"/>
      <c r="BM391" s="726"/>
      <c r="BN391" s="726"/>
      <c r="BO391" s="726"/>
      <c r="BP391" s="726"/>
      <c r="BQ391" s="726"/>
      <c r="BR391" s="726"/>
      <c r="BS391" s="726"/>
      <c r="BT391" s="726"/>
      <c r="BU391" s="726"/>
      <c r="BV391" s="726"/>
      <c r="BW391" s="726"/>
      <c r="BX391" s="726"/>
      <c r="BY391" s="726"/>
      <c r="BZ391" s="726"/>
      <c r="CA391" s="726"/>
      <c r="CB391" s="726"/>
      <c r="CC391" s="726"/>
      <c r="CD391" s="726"/>
      <c r="CE391" s="726"/>
      <c r="CF391" s="726"/>
      <c r="CG391" s="726"/>
      <c r="CH391" s="726"/>
      <c r="CI391" s="726"/>
      <c r="CJ391" s="726"/>
      <c r="CK391" s="726"/>
      <c r="CL391" s="726"/>
      <c r="CM391" s="726"/>
      <c r="CN391" s="726"/>
      <c r="CO391" s="726"/>
      <c r="CP391" s="726"/>
      <c r="CQ391" s="726"/>
      <c r="CR391" s="726"/>
    </row>
    <row r="392" spans="1:96" ht="12.75" customHeight="1" x14ac:dyDescent="0.15">
      <c r="A392" s="745" t="s">
        <v>121</v>
      </c>
      <c r="B392" s="733">
        <f>[1]②B6用集計!C2114</f>
        <v>4</v>
      </c>
      <c r="C392" s="783">
        <f>[1]②B6用集計!D2114</f>
        <v>3</v>
      </c>
      <c r="D392" s="732">
        <f>[1]②B6用集計!C2139</f>
        <v>7</v>
      </c>
      <c r="E392" s="783">
        <f>[1]②B6用集計!D2139</f>
        <v>9</v>
      </c>
      <c r="F392" s="732">
        <f>[1]②B6用集計!C2164</f>
        <v>0</v>
      </c>
      <c r="G392" s="743">
        <f>[1]②B6用集計!D2164</f>
        <v>0</v>
      </c>
      <c r="H392" s="808">
        <f>F334+H334+J334+L334+N334+B363+D363+F363+H363+J363+L363+N363+B392+D392+F392</f>
        <v>102</v>
      </c>
      <c r="I392" s="807">
        <f>G334+I334+K334+M334+O334+C363+E363+G363+I363+K363+M363+O363+C392+E392+G392</f>
        <v>99</v>
      </c>
      <c r="J392" s="732">
        <f>[1]②B6用集計!C2216</f>
        <v>4</v>
      </c>
      <c r="K392" s="783">
        <f>[1]②B6用集計!D2216</f>
        <v>3</v>
      </c>
      <c r="L392" s="732">
        <f>[1]②B6用集計!C2241</f>
        <v>5</v>
      </c>
      <c r="M392" s="783">
        <f>[1]②B6用集計!D2241</f>
        <v>3</v>
      </c>
      <c r="N392" s="733">
        <f>[1]②B6用集計!C2266</f>
        <v>3</v>
      </c>
      <c r="O392" s="733">
        <f>[1]②B6用集計!D2266</f>
        <v>1</v>
      </c>
      <c r="AJ392" s="726"/>
      <c r="AK392" s="726"/>
      <c r="AL392" s="726"/>
      <c r="AM392" s="726"/>
      <c r="AN392" s="726"/>
      <c r="AO392" s="726"/>
      <c r="AP392" s="726"/>
      <c r="AQ392" s="726"/>
      <c r="AR392" s="726"/>
      <c r="AS392" s="726"/>
      <c r="AT392" s="726"/>
      <c r="AU392" s="726"/>
      <c r="AV392" s="726"/>
      <c r="AW392" s="726"/>
      <c r="AX392" s="726"/>
      <c r="AY392" s="726"/>
      <c r="AZ392" s="726"/>
      <c r="BA392" s="726"/>
      <c r="BB392" s="726"/>
      <c r="BC392" s="726"/>
      <c r="BD392" s="726"/>
      <c r="BE392" s="726"/>
      <c r="BF392" s="726"/>
      <c r="BG392" s="726"/>
      <c r="BH392" s="726"/>
      <c r="BI392" s="726"/>
      <c r="BJ392" s="726"/>
      <c r="BK392" s="726"/>
      <c r="BL392" s="726"/>
      <c r="BM392" s="726"/>
      <c r="BN392" s="726"/>
      <c r="BO392" s="726"/>
      <c r="BP392" s="726"/>
      <c r="BQ392" s="726"/>
      <c r="BR392" s="726"/>
      <c r="BS392" s="726"/>
      <c r="BT392" s="726"/>
      <c r="BU392" s="726"/>
      <c r="BV392" s="726"/>
      <c r="BW392" s="726"/>
      <c r="BX392" s="726"/>
      <c r="BY392" s="726"/>
      <c r="BZ392" s="726"/>
      <c r="CA392" s="726"/>
      <c r="CB392" s="726"/>
      <c r="CC392" s="726"/>
      <c r="CD392" s="726"/>
      <c r="CE392" s="726"/>
      <c r="CF392" s="726"/>
      <c r="CG392" s="726"/>
      <c r="CH392" s="726"/>
      <c r="CI392" s="726"/>
      <c r="CJ392" s="726"/>
      <c r="CK392" s="726"/>
      <c r="CL392" s="726"/>
      <c r="CM392" s="726"/>
      <c r="CN392" s="726"/>
      <c r="CO392" s="726"/>
      <c r="CP392" s="726"/>
      <c r="CQ392" s="726"/>
      <c r="CR392" s="726"/>
    </row>
    <row r="393" spans="1:96" ht="12.75" customHeight="1" x14ac:dyDescent="0.15">
      <c r="A393" s="745" t="s">
        <v>122</v>
      </c>
      <c r="B393" s="733">
        <f>[1]②B6用集計!C2115</f>
        <v>4</v>
      </c>
      <c r="C393" s="783">
        <f>[1]②B6用集計!D2115</f>
        <v>7</v>
      </c>
      <c r="D393" s="732">
        <f>[1]②B6用集計!C2140</f>
        <v>4</v>
      </c>
      <c r="E393" s="783">
        <f>[1]②B6用集計!D2140</f>
        <v>5</v>
      </c>
      <c r="F393" s="732">
        <f>[1]②B6用集計!C2165</f>
        <v>1</v>
      </c>
      <c r="G393" s="743">
        <f>[1]②B6用集計!D2165</f>
        <v>0</v>
      </c>
      <c r="H393" s="808">
        <f>F335+H335+J335+L335+N335+B364+D364+F364+H364+J364+L364+N364+B393+D393+F393</f>
        <v>82</v>
      </c>
      <c r="I393" s="807">
        <f>G335+I335+K335+M335+O335+C364+E364+G364+I364+K364+M364+O364+C393+E393+G393</f>
        <v>85</v>
      </c>
      <c r="J393" s="732">
        <f>[1]②B6用集計!C2217</f>
        <v>1</v>
      </c>
      <c r="K393" s="783">
        <f>[1]②B6用集計!D2217</f>
        <v>2</v>
      </c>
      <c r="L393" s="732">
        <f>[1]②B6用集計!C2242</f>
        <v>1</v>
      </c>
      <c r="M393" s="783">
        <f>[1]②B6用集計!D2242</f>
        <v>3</v>
      </c>
      <c r="N393" s="733">
        <f>[1]②B6用集計!C2267</f>
        <v>2</v>
      </c>
      <c r="O393" s="733">
        <f>[1]②B6用集計!D2267</f>
        <v>2</v>
      </c>
      <c r="AJ393" s="726"/>
      <c r="AK393" s="726"/>
      <c r="AL393" s="726"/>
      <c r="AM393" s="726"/>
      <c r="AN393" s="726"/>
      <c r="AO393" s="726"/>
      <c r="AP393" s="726"/>
      <c r="AQ393" s="726"/>
      <c r="AR393" s="726"/>
      <c r="AS393" s="726"/>
      <c r="AT393" s="726"/>
      <c r="AU393" s="726"/>
      <c r="AV393" s="726"/>
      <c r="AW393" s="726"/>
      <c r="AX393" s="726"/>
      <c r="AY393" s="726"/>
      <c r="AZ393" s="726"/>
      <c r="BA393" s="726"/>
      <c r="BB393" s="726"/>
      <c r="BC393" s="726"/>
      <c r="BD393" s="726"/>
      <c r="BE393" s="726"/>
      <c r="BF393" s="726"/>
      <c r="BG393" s="726"/>
      <c r="BH393" s="726"/>
      <c r="BI393" s="726"/>
      <c r="BJ393" s="726"/>
      <c r="BK393" s="726"/>
      <c r="BL393" s="726"/>
      <c r="BM393" s="726"/>
      <c r="BN393" s="726"/>
      <c r="BO393" s="726"/>
      <c r="BP393" s="726"/>
      <c r="BQ393" s="726"/>
      <c r="BR393" s="726"/>
      <c r="BS393" s="726"/>
      <c r="BT393" s="726"/>
      <c r="BU393" s="726"/>
      <c r="BV393" s="726"/>
      <c r="BW393" s="726"/>
      <c r="BX393" s="726"/>
      <c r="BY393" s="726"/>
      <c r="BZ393" s="726"/>
      <c r="CA393" s="726"/>
      <c r="CB393" s="726"/>
      <c r="CC393" s="726"/>
      <c r="CD393" s="726"/>
      <c r="CE393" s="726"/>
      <c r="CF393" s="726"/>
      <c r="CG393" s="726"/>
      <c r="CH393" s="726"/>
      <c r="CI393" s="726"/>
      <c r="CJ393" s="726"/>
      <c r="CK393" s="726"/>
      <c r="CL393" s="726"/>
      <c r="CM393" s="726"/>
      <c r="CN393" s="726"/>
      <c r="CO393" s="726"/>
      <c r="CP393" s="726"/>
      <c r="CQ393" s="726"/>
      <c r="CR393" s="726"/>
    </row>
    <row r="394" spans="1:96" ht="12.75" customHeight="1" x14ac:dyDescent="0.15">
      <c r="A394" s="745" t="s">
        <v>123</v>
      </c>
      <c r="B394" s="733">
        <f>[1]②B6用集計!C2116</f>
        <v>2</v>
      </c>
      <c r="C394" s="783">
        <f>[1]②B6用集計!D2116</f>
        <v>2</v>
      </c>
      <c r="D394" s="732">
        <f>[1]②B6用集計!C2141</f>
        <v>1</v>
      </c>
      <c r="E394" s="783">
        <f>[1]②B6用集計!D2141</f>
        <v>0</v>
      </c>
      <c r="F394" s="732">
        <f>[1]②B6用集計!C2166</f>
        <v>1</v>
      </c>
      <c r="G394" s="743">
        <f>[1]②B6用集計!D2166</f>
        <v>1</v>
      </c>
      <c r="H394" s="808">
        <f>F336+H336+J336+L336+N336+B365+D365+F365+H365+J365+L365+N365+B394+D394+F394</f>
        <v>86</v>
      </c>
      <c r="I394" s="807">
        <f>G336+I336+K336+M336+O336+C365+E365+G365+I365+K365+M365+O365+C394+E394+G394</f>
        <v>76</v>
      </c>
      <c r="J394" s="732">
        <f>[1]②B6用集計!C2218</f>
        <v>2</v>
      </c>
      <c r="K394" s="783">
        <f>[1]②B6用集計!D2218</f>
        <v>1</v>
      </c>
      <c r="L394" s="732">
        <f>[1]②B6用集計!C2243</f>
        <v>4</v>
      </c>
      <c r="M394" s="783">
        <f>[1]②B6用集計!D2243</f>
        <v>2</v>
      </c>
      <c r="N394" s="733">
        <f>[1]②B6用集計!C2268</f>
        <v>2</v>
      </c>
      <c r="O394" s="733">
        <f>[1]②B6用集計!D2268</f>
        <v>3</v>
      </c>
      <c r="AJ394" s="726"/>
      <c r="AK394" s="726"/>
      <c r="AL394" s="726"/>
      <c r="AM394" s="726"/>
      <c r="AN394" s="726"/>
      <c r="AO394" s="726"/>
      <c r="AP394" s="726"/>
      <c r="AQ394" s="726"/>
      <c r="AR394" s="726"/>
      <c r="AS394" s="726"/>
      <c r="AT394" s="726"/>
      <c r="AU394" s="726"/>
      <c r="AV394" s="726"/>
      <c r="AW394" s="726"/>
      <c r="AX394" s="726"/>
      <c r="AY394" s="726"/>
      <c r="AZ394" s="726"/>
      <c r="BA394" s="726"/>
      <c r="BB394" s="726"/>
      <c r="BC394" s="726"/>
      <c r="BD394" s="726"/>
      <c r="BE394" s="726"/>
      <c r="BF394" s="726"/>
      <c r="BG394" s="726"/>
      <c r="BH394" s="726"/>
      <c r="BI394" s="726"/>
      <c r="BJ394" s="726"/>
      <c r="BK394" s="726"/>
      <c r="BL394" s="726"/>
      <c r="BM394" s="726"/>
      <c r="BN394" s="726"/>
      <c r="BO394" s="726"/>
      <c r="BP394" s="726"/>
      <c r="BQ394" s="726"/>
      <c r="BR394" s="726"/>
      <c r="BS394" s="726"/>
      <c r="BT394" s="726"/>
      <c r="BU394" s="726"/>
      <c r="BV394" s="726"/>
      <c r="BW394" s="726"/>
      <c r="BX394" s="726"/>
      <c r="BY394" s="726"/>
      <c r="BZ394" s="726"/>
      <c r="CA394" s="726"/>
      <c r="CB394" s="726"/>
      <c r="CC394" s="726"/>
      <c r="CD394" s="726"/>
      <c r="CE394" s="726"/>
      <c r="CF394" s="726"/>
      <c r="CG394" s="726"/>
      <c r="CH394" s="726"/>
      <c r="CI394" s="726"/>
      <c r="CJ394" s="726"/>
      <c r="CK394" s="726"/>
      <c r="CL394" s="726"/>
      <c r="CM394" s="726"/>
      <c r="CN394" s="726"/>
      <c r="CO394" s="726"/>
      <c r="CP394" s="726"/>
      <c r="CQ394" s="726"/>
      <c r="CR394" s="726"/>
    </row>
    <row r="395" spans="1:96" ht="12.75" customHeight="1" x14ac:dyDescent="0.15">
      <c r="A395" s="745" t="s">
        <v>124</v>
      </c>
      <c r="B395" s="733">
        <f>[1]②B6用集計!C2117</f>
        <v>2</v>
      </c>
      <c r="C395" s="783">
        <f>[1]②B6用集計!D2117</f>
        <v>0</v>
      </c>
      <c r="D395" s="732">
        <f>[1]②B6用集計!C2142</f>
        <v>2</v>
      </c>
      <c r="E395" s="783">
        <f>[1]②B6用集計!D2142</f>
        <v>4</v>
      </c>
      <c r="F395" s="732">
        <f>[1]②B6用集計!C2167</f>
        <v>0</v>
      </c>
      <c r="G395" s="743">
        <f>[1]②B6用集計!D2167</f>
        <v>1</v>
      </c>
      <c r="H395" s="808">
        <f>F337+H337+J337+L337+N337+B366+D366+F366+H366+J366+L366+N366+B395+D395+F395</f>
        <v>84</v>
      </c>
      <c r="I395" s="807">
        <f>G337+I337+K337+M337+O337+C366+E366+G366+I366+K366+M366+O366+C395+E395+G395</f>
        <v>82</v>
      </c>
      <c r="J395" s="732">
        <f>[1]②B6用集計!C2219</f>
        <v>5</v>
      </c>
      <c r="K395" s="783">
        <f>[1]②B6用集計!D2219</f>
        <v>4</v>
      </c>
      <c r="L395" s="732">
        <f>[1]②B6用集計!C2244</f>
        <v>3</v>
      </c>
      <c r="M395" s="783">
        <f>[1]②B6用集計!D2244</f>
        <v>1</v>
      </c>
      <c r="N395" s="733">
        <f>[1]②B6用集計!C2269</f>
        <v>4</v>
      </c>
      <c r="O395" s="733">
        <f>[1]②B6用集計!D2269</f>
        <v>0</v>
      </c>
      <c r="AJ395" s="726"/>
      <c r="AK395" s="726"/>
      <c r="AL395" s="726"/>
      <c r="AM395" s="726"/>
      <c r="AN395" s="726"/>
      <c r="AO395" s="726"/>
      <c r="AP395" s="726"/>
      <c r="AQ395" s="726"/>
      <c r="AR395" s="726"/>
      <c r="AS395" s="726"/>
      <c r="AT395" s="726"/>
      <c r="AU395" s="726"/>
      <c r="AV395" s="726"/>
      <c r="AW395" s="726"/>
      <c r="AX395" s="726"/>
      <c r="AY395" s="726"/>
      <c r="AZ395" s="726"/>
      <c r="BA395" s="726"/>
      <c r="BB395" s="726"/>
      <c r="BC395" s="726"/>
      <c r="BD395" s="726"/>
      <c r="BE395" s="726"/>
      <c r="BF395" s="726"/>
      <c r="BG395" s="726"/>
      <c r="BH395" s="726"/>
      <c r="BI395" s="726"/>
      <c r="BJ395" s="726"/>
      <c r="BK395" s="726"/>
      <c r="BL395" s="726"/>
      <c r="BM395" s="726"/>
      <c r="BN395" s="726"/>
      <c r="BO395" s="726"/>
      <c r="BP395" s="726"/>
      <c r="BQ395" s="726"/>
      <c r="BR395" s="726"/>
      <c r="BS395" s="726"/>
      <c r="BT395" s="726"/>
      <c r="BU395" s="726"/>
      <c r="BV395" s="726"/>
      <c r="BW395" s="726"/>
      <c r="BX395" s="726"/>
      <c r="BY395" s="726"/>
      <c r="BZ395" s="726"/>
      <c r="CA395" s="726"/>
      <c r="CB395" s="726"/>
      <c r="CC395" s="726"/>
      <c r="CD395" s="726"/>
      <c r="CE395" s="726"/>
      <c r="CF395" s="726"/>
      <c r="CG395" s="726"/>
      <c r="CH395" s="726"/>
      <c r="CI395" s="726"/>
      <c r="CJ395" s="726"/>
      <c r="CK395" s="726"/>
      <c r="CL395" s="726"/>
      <c r="CM395" s="726"/>
      <c r="CN395" s="726"/>
      <c r="CO395" s="726"/>
      <c r="CP395" s="726"/>
      <c r="CQ395" s="726"/>
      <c r="CR395" s="726"/>
    </row>
    <row r="396" spans="1:96" ht="12.75" customHeight="1" x14ac:dyDescent="0.15">
      <c r="A396" s="745" t="s">
        <v>125</v>
      </c>
      <c r="B396" s="733">
        <f>[1]②B6用集計!C2118</f>
        <v>2</v>
      </c>
      <c r="C396" s="783">
        <f>[1]②B6用集計!D2118</f>
        <v>1</v>
      </c>
      <c r="D396" s="732">
        <f>[1]②B6用集計!C2143</f>
        <v>3</v>
      </c>
      <c r="E396" s="783">
        <f>[1]②B6用集計!D2143</f>
        <v>3</v>
      </c>
      <c r="F396" s="732">
        <f>[1]②B6用集計!C2168</f>
        <v>2</v>
      </c>
      <c r="G396" s="743">
        <f>[1]②B6用集計!D2168</f>
        <v>2</v>
      </c>
      <c r="H396" s="808">
        <f>F338+H338+J338+L338+N338+B367+D367+F367+H367+J367+L367+N367+B396+D396+F396</f>
        <v>90</v>
      </c>
      <c r="I396" s="807">
        <f>G338+I338+K338+M338+O338+C367+E367+G367+I367+K367+M367+O367+C396+E396+G396</f>
        <v>74</v>
      </c>
      <c r="J396" s="732">
        <f>[1]②B6用集計!C2220</f>
        <v>2</v>
      </c>
      <c r="K396" s="783">
        <f>[1]②B6用集計!D2220</f>
        <v>5</v>
      </c>
      <c r="L396" s="732">
        <f>[1]②B6用集計!C2245</f>
        <v>7</v>
      </c>
      <c r="M396" s="783">
        <f>[1]②B6用集計!D2245</f>
        <v>4</v>
      </c>
      <c r="N396" s="733">
        <f>[1]②B6用集計!C2270</f>
        <v>5</v>
      </c>
      <c r="O396" s="733">
        <f>[1]②B6用集計!D2270</f>
        <v>5</v>
      </c>
      <c r="AJ396" s="726"/>
      <c r="AK396" s="726"/>
      <c r="AL396" s="726"/>
      <c r="AM396" s="726"/>
      <c r="AN396" s="726"/>
      <c r="AO396" s="726"/>
      <c r="AP396" s="726"/>
      <c r="AQ396" s="726"/>
      <c r="AR396" s="726"/>
      <c r="AS396" s="726"/>
      <c r="AT396" s="726"/>
      <c r="AU396" s="726"/>
      <c r="AV396" s="726"/>
      <c r="AW396" s="726"/>
      <c r="AX396" s="726"/>
      <c r="AY396" s="726"/>
      <c r="AZ396" s="726"/>
      <c r="BA396" s="726"/>
      <c r="BB396" s="726"/>
      <c r="BC396" s="726"/>
      <c r="BD396" s="726"/>
      <c r="BE396" s="726"/>
      <c r="BF396" s="726"/>
      <c r="BG396" s="726"/>
      <c r="BH396" s="726"/>
      <c r="BI396" s="726"/>
      <c r="BJ396" s="726"/>
      <c r="BK396" s="726"/>
      <c r="BL396" s="726"/>
      <c r="BM396" s="726"/>
      <c r="BN396" s="726"/>
      <c r="BO396" s="726"/>
      <c r="BP396" s="726"/>
      <c r="BQ396" s="726"/>
      <c r="BR396" s="726"/>
      <c r="BS396" s="726"/>
      <c r="BT396" s="726"/>
      <c r="BU396" s="726"/>
      <c r="BV396" s="726"/>
      <c r="BW396" s="726"/>
      <c r="BX396" s="726"/>
      <c r="BY396" s="726"/>
      <c r="BZ396" s="726"/>
      <c r="CA396" s="726"/>
      <c r="CB396" s="726"/>
      <c r="CC396" s="726"/>
      <c r="CD396" s="726"/>
      <c r="CE396" s="726"/>
      <c r="CF396" s="726"/>
      <c r="CG396" s="726"/>
      <c r="CH396" s="726"/>
      <c r="CI396" s="726"/>
      <c r="CJ396" s="726"/>
      <c r="CK396" s="726"/>
      <c r="CL396" s="726"/>
      <c r="CM396" s="726"/>
      <c r="CN396" s="726"/>
      <c r="CO396" s="726"/>
      <c r="CP396" s="726"/>
      <c r="CQ396" s="726"/>
      <c r="CR396" s="726"/>
    </row>
    <row r="397" spans="1:96" ht="12.75" customHeight="1" x14ac:dyDescent="0.15">
      <c r="A397" s="745" t="s">
        <v>126</v>
      </c>
      <c r="B397" s="733">
        <f>[1]②B6用集計!C2119</f>
        <v>2</v>
      </c>
      <c r="C397" s="783">
        <f>[1]②B6用集計!D2119</f>
        <v>5</v>
      </c>
      <c r="D397" s="732">
        <f>[1]②B6用集計!C2144</f>
        <v>3</v>
      </c>
      <c r="E397" s="783">
        <f>[1]②B6用集計!D2144</f>
        <v>4</v>
      </c>
      <c r="F397" s="732">
        <f>[1]②B6用集計!C2169</f>
        <v>2</v>
      </c>
      <c r="G397" s="743">
        <f>[1]②B6用集計!D2169</f>
        <v>0</v>
      </c>
      <c r="H397" s="808">
        <f>F339+H339+J339+L339+N339+B368+D368+F368+H368+J368+L368+N368+B397+D397+F397</f>
        <v>87</v>
      </c>
      <c r="I397" s="807">
        <f>G339+I339+K339+M339+O339+C368+E368+G368+I368+K368+M368+O368+C397+E397+G397</f>
        <v>108</v>
      </c>
      <c r="J397" s="732">
        <f>[1]②B6用集計!C2221</f>
        <v>11</v>
      </c>
      <c r="K397" s="783">
        <f>[1]②B6用集計!D2221</f>
        <v>4</v>
      </c>
      <c r="L397" s="732">
        <f>[1]②B6用集計!C2246</f>
        <v>2</v>
      </c>
      <c r="M397" s="783">
        <f>[1]②B6用集計!D2246</f>
        <v>6</v>
      </c>
      <c r="N397" s="733">
        <f>[1]②B6用集計!C2271</f>
        <v>2</v>
      </c>
      <c r="O397" s="733">
        <f>[1]②B6用集計!D2271</f>
        <v>4</v>
      </c>
      <c r="AJ397" s="726"/>
      <c r="AK397" s="726"/>
      <c r="AL397" s="726"/>
      <c r="AM397" s="726"/>
      <c r="AN397" s="726"/>
      <c r="AO397" s="726"/>
      <c r="AP397" s="726"/>
      <c r="AQ397" s="726"/>
      <c r="AR397" s="726"/>
      <c r="AS397" s="726"/>
      <c r="AT397" s="726"/>
      <c r="AU397" s="726"/>
      <c r="AV397" s="726"/>
      <c r="AW397" s="726"/>
      <c r="AX397" s="726"/>
      <c r="AY397" s="726"/>
      <c r="AZ397" s="726"/>
      <c r="BA397" s="726"/>
      <c r="BB397" s="726"/>
      <c r="BC397" s="726"/>
      <c r="BD397" s="726"/>
      <c r="BE397" s="726"/>
      <c r="BF397" s="726"/>
      <c r="BG397" s="726"/>
      <c r="BH397" s="726"/>
      <c r="BI397" s="726"/>
      <c r="BJ397" s="726"/>
      <c r="BK397" s="726"/>
      <c r="BL397" s="726"/>
      <c r="BM397" s="726"/>
      <c r="BN397" s="726"/>
      <c r="BO397" s="726"/>
      <c r="BP397" s="726"/>
      <c r="BQ397" s="726"/>
      <c r="BR397" s="726"/>
      <c r="BS397" s="726"/>
      <c r="BT397" s="726"/>
      <c r="BU397" s="726"/>
      <c r="BV397" s="726"/>
      <c r="BW397" s="726"/>
      <c r="BX397" s="726"/>
      <c r="BY397" s="726"/>
      <c r="BZ397" s="726"/>
      <c r="CA397" s="726"/>
      <c r="CB397" s="726"/>
      <c r="CC397" s="726"/>
      <c r="CD397" s="726"/>
      <c r="CE397" s="726"/>
      <c r="CF397" s="726"/>
      <c r="CG397" s="726"/>
      <c r="CH397" s="726"/>
      <c r="CI397" s="726"/>
      <c r="CJ397" s="726"/>
      <c r="CK397" s="726"/>
      <c r="CL397" s="726"/>
      <c r="CM397" s="726"/>
      <c r="CN397" s="726"/>
      <c r="CO397" s="726"/>
      <c r="CP397" s="726"/>
      <c r="CQ397" s="726"/>
      <c r="CR397" s="726"/>
    </row>
    <row r="398" spans="1:96" ht="12.75" customHeight="1" x14ac:dyDescent="0.15">
      <c r="A398" s="745" t="s">
        <v>127</v>
      </c>
      <c r="B398" s="733">
        <f>[1]②B6用集計!C2120</f>
        <v>8</v>
      </c>
      <c r="C398" s="783">
        <f>[1]②B6用集計!D2120</f>
        <v>9</v>
      </c>
      <c r="D398" s="732">
        <f>[1]②B6用集計!C2145</f>
        <v>8</v>
      </c>
      <c r="E398" s="783">
        <f>[1]②B6用集計!D2145</f>
        <v>7</v>
      </c>
      <c r="F398" s="732">
        <f>[1]②B6用集計!C2170</f>
        <v>1</v>
      </c>
      <c r="G398" s="743">
        <f>[1]②B6用集計!D2170</f>
        <v>0</v>
      </c>
      <c r="H398" s="808">
        <f>F340+H340+J340+L340+N340+B369+D369+F369+H369+J369+L369+N369+B398+D398+F398</f>
        <v>146</v>
      </c>
      <c r="I398" s="807">
        <f>G340+I340+K340+M340+O340+C369+E369+G369+I369+K369+M369+O369+C398+E398+G398</f>
        <v>121</v>
      </c>
      <c r="J398" s="732">
        <f>[1]②B6用集計!C2222</f>
        <v>8</v>
      </c>
      <c r="K398" s="783">
        <f>[1]②B6用集計!D2222</f>
        <v>3</v>
      </c>
      <c r="L398" s="732">
        <f>[1]②B6用集計!C2247</f>
        <v>3</v>
      </c>
      <c r="M398" s="783">
        <f>[1]②B6用集計!D2247</f>
        <v>7</v>
      </c>
      <c r="N398" s="733">
        <f>[1]②B6用集計!C2272</f>
        <v>6</v>
      </c>
      <c r="O398" s="733">
        <f>[1]②B6用集計!D2272</f>
        <v>6</v>
      </c>
      <c r="AJ398" s="726"/>
      <c r="AK398" s="726"/>
      <c r="AL398" s="726"/>
      <c r="AM398" s="726"/>
      <c r="AN398" s="726"/>
      <c r="AO398" s="726"/>
      <c r="AP398" s="726"/>
      <c r="AQ398" s="726"/>
      <c r="AR398" s="726"/>
      <c r="AS398" s="726"/>
      <c r="AT398" s="726"/>
      <c r="AU398" s="726"/>
      <c r="AV398" s="726"/>
      <c r="AW398" s="726"/>
      <c r="AX398" s="726"/>
      <c r="AY398" s="726"/>
      <c r="AZ398" s="726"/>
      <c r="BA398" s="726"/>
      <c r="BB398" s="726"/>
      <c r="BC398" s="726"/>
      <c r="BD398" s="726"/>
      <c r="BE398" s="726"/>
      <c r="BF398" s="726"/>
      <c r="BG398" s="726"/>
      <c r="BH398" s="726"/>
      <c r="BI398" s="726"/>
      <c r="BJ398" s="726"/>
      <c r="BK398" s="726"/>
      <c r="BL398" s="726"/>
      <c r="BM398" s="726"/>
      <c r="BN398" s="726"/>
      <c r="BO398" s="726"/>
      <c r="BP398" s="726"/>
      <c r="BQ398" s="726"/>
      <c r="BR398" s="726"/>
      <c r="BS398" s="726"/>
      <c r="BT398" s="726"/>
      <c r="BU398" s="726"/>
      <c r="BV398" s="726"/>
      <c r="BW398" s="726"/>
      <c r="BX398" s="726"/>
      <c r="BY398" s="726"/>
      <c r="BZ398" s="726"/>
      <c r="CA398" s="726"/>
      <c r="CB398" s="726"/>
      <c r="CC398" s="726"/>
      <c r="CD398" s="726"/>
      <c r="CE398" s="726"/>
      <c r="CF398" s="726"/>
      <c r="CG398" s="726"/>
      <c r="CH398" s="726"/>
      <c r="CI398" s="726"/>
      <c r="CJ398" s="726"/>
      <c r="CK398" s="726"/>
      <c r="CL398" s="726"/>
      <c r="CM398" s="726"/>
      <c r="CN398" s="726"/>
      <c r="CO398" s="726"/>
      <c r="CP398" s="726"/>
      <c r="CQ398" s="726"/>
      <c r="CR398" s="726"/>
    </row>
    <row r="399" spans="1:96" ht="12.75" customHeight="1" x14ac:dyDescent="0.15">
      <c r="A399" s="745" t="s">
        <v>128</v>
      </c>
      <c r="B399" s="733">
        <f>[1]②B6用集計!C2121</f>
        <v>4</v>
      </c>
      <c r="C399" s="783">
        <f>[1]②B6用集計!D2121</f>
        <v>5</v>
      </c>
      <c r="D399" s="732">
        <f>[1]②B6用集計!C2146</f>
        <v>3</v>
      </c>
      <c r="E399" s="783">
        <f>[1]②B6用集計!D2146</f>
        <v>2</v>
      </c>
      <c r="F399" s="732">
        <f>[1]②B6用集計!C2171</f>
        <v>0</v>
      </c>
      <c r="G399" s="743">
        <f>[1]②B6用集計!D2171</f>
        <v>0</v>
      </c>
      <c r="H399" s="808">
        <f>F341+H341+J341+L341+N341+B370+D370+F370+H370+J370+L370+N370+B399+D399+F399</f>
        <v>91</v>
      </c>
      <c r="I399" s="807">
        <f>G341+I341+K341+M341+O341+C370+E370+G370+I370+K370+M370+O370+C399+E399+G399</f>
        <v>87</v>
      </c>
      <c r="J399" s="732">
        <f>[1]②B6用集計!C2223</f>
        <v>2</v>
      </c>
      <c r="K399" s="783">
        <f>[1]②B6用集計!D2223</f>
        <v>3</v>
      </c>
      <c r="L399" s="732">
        <f>[1]②B6用集計!C2248</f>
        <v>4</v>
      </c>
      <c r="M399" s="783">
        <f>[1]②B6用集計!D2248</f>
        <v>2</v>
      </c>
      <c r="N399" s="733">
        <f>[1]②B6用集計!C2273</f>
        <v>4</v>
      </c>
      <c r="O399" s="733">
        <f>[1]②B6用集計!D2273</f>
        <v>2</v>
      </c>
      <c r="AJ399" s="726"/>
      <c r="AK399" s="726"/>
      <c r="AL399" s="726"/>
      <c r="AM399" s="726"/>
      <c r="AN399" s="726"/>
      <c r="AO399" s="726"/>
      <c r="AP399" s="726"/>
      <c r="AQ399" s="726"/>
      <c r="AR399" s="726"/>
      <c r="AS399" s="726"/>
      <c r="AT399" s="726"/>
      <c r="AU399" s="726"/>
      <c r="AV399" s="726"/>
      <c r="AW399" s="726"/>
      <c r="AX399" s="726"/>
      <c r="AY399" s="726"/>
      <c r="AZ399" s="726"/>
      <c r="BA399" s="726"/>
      <c r="BB399" s="726"/>
      <c r="BC399" s="726"/>
      <c r="BD399" s="726"/>
      <c r="BE399" s="726"/>
      <c r="BF399" s="726"/>
      <c r="BG399" s="726"/>
      <c r="BH399" s="726"/>
      <c r="BI399" s="726"/>
      <c r="BJ399" s="726"/>
      <c r="BK399" s="726"/>
      <c r="BL399" s="726"/>
      <c r="BM399" s="726"/>
      <c r="BN399" s="726"/>
      <c r="BO399" s="726"/>
      <c r="BP399" s="726"/>
      <c r="BQ399" s="726"/>
      <c r="BR399" s="726"/>
      <c r="BS399" s="726"/>
      <c r="BT399" s="726"/>
      <c r="BU399" s="726"/>
      <c r="BV399" s="726"/>
      <c r="BW399" s="726"/>
      <c r="BX399" s="726"/>
      <c r="BY399" s="726"/>
      <c r="BZ399" s="726"/>
      <c r="CA399" s="726"/>
      <c r="CB399" s="726"/>
      <c r="CC399" s="726"/>
      <c r="CD399" s="726"/>
      <c r="CE399" s="726"/>
      <c r="CF399" s="726"/>
      <c r="CG399" s="726"/>
      <c r="CH399" s="726"/>
      <c r="CI399" s="726"/>
      <c r="CJ399" s="726"/>
      <c r="CK399" s="726"/>
      <c r="CL399" s="726"/>
      <c r="CM399" s="726"/>
      <c r="CN399" s="726"/>
      <c r="CO399" s="726"/>
      <c r="CP399" s="726"/>
      <c r="CQ399" s="726"/>
      <c r="CR399" s="726"/>
    </row>
    <row r="400" spans="1:96" ht="12.75" customHeight="1" x14ac:dyDescent="0.15">
      <c r="A400" s="745" t="s">
        <v>129</v>
      </c>
      <c r="B400" s="733">
        <f>[1]②B6用集計!C2122</f>
        <v>2</v>
      </c>
      <c r="C400" s="783">
        <f>[1]②B6用集計!D2122</f>
        <v>2</v>
      </c>
      <c r="D400" s="732">
        <f>[1]②B6用集計!C2147</f>
        <v>1</v>
      </c>
      <c r="E400" s="783">
        <f>[1]②B6用集計!D2147</f>
        <v>4</v>
      </c>
      <c r="F400" s="732">
        <f>[1]②B6用集計!C2172</f>
        <v>0</v>
      </c>
      <c r="G400" s="743">
        <f>[1]②B6用集計!D2172</f>
        <v>0</v>
      </c>
      <c r="H400" s="808">
        <f>F342+H342+J342+L342+N342+B371+D371+F371+H371+J371+L371+N371+B400+D400+F400</f>
        <v>63</v>
      </c>
      <c r="I400" s="807">
        <f>G342+I342+K342+M342+O342+C371+E371+G371+I371+K371+M371+O371+C400+E400+G400</f>
        <v>74</v>
      </c>
      <c r="J400" s="732">
        <f>[1]②B6用集計!C2224</f>
        <v>2</v>
      </c>
      <c r="K400" s="783">
        <f>[1]②B6用集計!D2224</f>
        <v>5</v>
      </c>
      <c r="L400" s="732">
        <f>[1]②B6用集計!C2249</f>
        <v>1</v>
      </c>
      <c r="M400" s="783">
        <f>[1]②B6用集計!D2249</f>
        <v>1</v>
      </c>
      <c r="N400" s="733">
        <f>[1]②B6用集計!C2274</f>
        <v>2</v>
      </c>
      <c r="O400" s="733">
        <f>[1]②B6用集計!D2274</f>
        <v>3</v>
      </c>
      <c r="AJ400" s="726"/>
      <c r="AK400" s="726"/>
      <c r="AL400" s="726"/>
      <c r="AM400" s="726"/>
      <c r="AN400" s="726"/>
      <c r="AO400" s="726"/>
      <c r="AP400" s="726"/>
      <c r="AQ400" s="726"/>
      <c r="AR400" s="726"/>
      <c r="AS400" s="726"/>
      <c r="AT400" s="726"/>
      <c r="AU400" s="726"/>
      <c r="AV400" s="726"/>
      <c r="AW400" s="726"/>
      <c r="AX400" s="726"/>
      <c r="AY400" s="726"/>
      <c r="AZ400" s="726"/>
      <c r="BA400" s="726"/>
      <c r="BB400" s="726"/>
      <c r="BC400" s="726"/>
      <c r="BD400" s="726"/>
      <c r="BE400" s="726"/>
      <c r="BF400" s="726"/>
      <c r="BG400" s="726"/>
      <c r="BH400" s="726"/>
      <c r="BI400" s="726"/>
      <c r="BJ400" s="726"/>
      <c r="BK400" s="726"/>
      <c r="BL400" s="726"/>
      <c r="BM400" s="726"/>
      <c r="BN400" s="726"/>
      <c r="BO400" s="726"/>
      <c r="BP400" s="726"/>
      <c r="BQ400" s="726"/>
      <c r="BR400" s="726"/>
      <c r="BS400" s="726"/>
      <c r="BT400" s="726"/>
      <c r="BU400" s="726"/>
      <c r="BV400" s="726"/>
      <c r="BW400" s="726"/>
      <c r="BX400" s="726"/>
      <c r="BY400" s="726"/>
      <c r="BZ400" s="726"/>
      <c r="CA400" s="726"/>
      <c r="CB400" s="726"/>
      <c r="CC400" s="726"/>
      <c r="CD400" s="726"/>
      <c r="CE400" s="726"/>
      <c r="CF400" s="726"/>
      <c r="CG400" s="726"/>
      <c r="CH400" s="726"/>
      <c r="CI400" s="726"/>
      <c r="CJ400" s="726"/>
      <c r="CK400" s="726"/>
      <c r="CL400" s="726"/>
      <c r="CM400" s="726"/>
      <c r="CN400" s="726"/>
      <c r="CO400" s="726"/>
      <c r="CP400" s="726"/>
      <c r="CQ400" s="726"/>
      <c r="CR400" s="726"/>
    </row>
    <row r="401" spans="1:108" ht="12.75" customHeight="1" x14ac:dyDescent="0.15">
      <c r="A401" s="745" t="s">
        <v>130</v>
      </c>
      <c r="B401" s="733">
        <f>[1]②B6用集計!C2123</f>
        <v>2</v>
      </c>
      <c r="C401" s="783">
        <f>[1]②B6用集計!D2123</f>
        <v>3</v>
      </c>
      <c r="D401" s="732">
        <f>[1]②B6用集計!C2148</f>
        <v>2</v>
      </c>
      <c r="E401" s="783">
        <f>[1]②B6用集計!D2148</f>
        <v>2</v>
      </c>
      <c r="F401" s="732">
        <f>[1]②B6用集計!C2173</f>
        <v>0</v>
      </c>
      <c r="G401" s="743">
        <f>[1]②B6用集計!D2173</f>
        <v>0</v>
      </c>
      <c r="H401" s="808">
        <f>F343+H343+J343+L343+N343+B372+D372+F372+H372+J372+L372+N372+B401+D401+F401</f>
        <v>56</v>
      </c>
      <c r="I401" s="807">
        <f>G343+I343+K343+M343+O343+C372+E372+G372+I372+K372+M372+O372+C401+E401+G401</f>
        <v>72</v>
      </c>
      <c r="J401" s="732">
        <f>[1]②B6用集計!C2225</f>
        <v>6</v>
      </c>
      <c r="K401" s="783">
        <f>[1]②B6用集計!D2225</f>
        <v>9</v>
      </c>
      <c r="L401" s="732">
        <f>[1]②B6用集計!C2250</f>
        <v>3</v>
      </c>
      <c r="M401" s="783">
        <f>[1]②B6用集計!D2250</f>
        <v>6</v>
      </c>
      <c r="N401" s="733">
        <f>[1]②B6用集計!C2275</f>
        <v>3</v>
      </c>
      <c r="O401" s="733">
        <f>[1]②B6用集計!D2275</f>
        <v>4</v>
      </c>
      <c r="AJ401" s="726"/>
      <c r="AK401" s="726"/>
      <c r="AL401" s="726"/>
      <c r="AM401" s="726"/>
      <c r="AN401" s="726"/>
      <c r="AO401" s="726"/>
      <c r="AP401" s="726"/>
      <c r="AQ401" s="726"/>
      <c r="AR401" s="726"/>
      <c r="AS401" s="726"/>
      <c r="AT401" s="726"/>
      <c r="AU401" s="726"/>
      <c r="AV401" s="726"/>
      <c r="AW401" s="726"/>
      <c r="AX401" s="726"/>
      <c r="AY401" s="726"/>
      <c r="AZ401" s="726"/>
      <c r="BA401" s="726"/>
      <c r="BB401" s="726"/>
      <c r="BC401" s="726"/>
      <c r="BD401" s="726"/>
      <c r="BE401" s="726"/>
      <c r="BF401" s="726"/>
      <c r="BG401" s="726"/>
      <c r="BH401" s="726"/>
      <c r="BI401" s="726"/>
      <c r="BJ401" s="726"/>
      <c r="BK401" s="726"/>
      <c r="BL401" s="726"/>
      <c r="BM401" s="726"/>
      <c r="BN401" s="726"/>
      <c r="BO401" s="726"/>
      <c r="BP401" s="726"/>
      <c r="BQ401" s="726"/>
      <c r="BR401" s="726"/>
      <c r="BS401" s="726"/>
      <c r="BT401" s="726"/>
      <c r="BU401" s="726"/>
      <c r="BV401" s="726"/>
      <c r="BW401" s="726"/>
      <c r="BX401" s="726"/>
      <c r="BY401" s="726"/>
      <c r="BZ401" s="726"/>
      <c r="CA401" s="726"/>
      <c r="CB401" s="726"/>
      <c r="CC401" s="726"/>
      <c r="CD401" s="726"/>
      <c r="CE401" s="726"/>
      <c r="CF401" s="726"/>
      <c r="CG401" s="726"/>
      <c r="CH401" s="726"/>
      <c r="CI401" s="726"/>
      <c r="CJ401" s="726"/>
      <c r="CK401" s="726"/>
      <c r="CL401" s="726"/>
      <c r="CM401" s="726"/>
      <c r="CN401" s="726"/>
      <c r="CO401" s="726"/>
      <c r="CP401" s="726"/>
      <c r="CQ401" s="726"/>
      <c r="CR401" s="726"/>
    </row>
    <row r="402" spans="1:108" ht="12.75" customHeight="1" x14ac:dyDescent="0.15">
      <c r="A402" s="745" t="s">
        <v>131</v>
      </c>
      <c r="B402" s="733">
        <f>[1]②B6用集計!C2124</f>
        <v>1</v>
      </c>
      <c r="C402" s="783">
        <f>[1]②B6用集計!D2124</f>
        <v>4</v>
      </c>
      <c r="D402" s="732">
        <f>[1]②B6用集計!C2149</f>
        <v>3</v>
      </c>
      <c r="E402" s="783">
        <f>[1]②B6用集計!D2149</f>
        <v>2</v>
      </c>
      <c r="F402" s="732">
        <f>[1]②B6用集計!C2174</f>
        <v>0</v>
      </c>
      <c r="G402" s="743">
        <f>[1]②B6用集計!D2174</f>
        <v>1</v>
      </c>
      <c r="H402" s="808">
        <f>F344+H344+J344+L344+N344+B373+D373+F373+H373+J373+L373+N373+B402+D402+F402</f>
        <v>36</v>
      </c>
      <c r="I402" s="807">
        <f>G344+I344+K344+M344+O344+C373+E373+G373+I373+K373+M373+O373+C402+E402+G402</f>
        <v>68</v>
      </c>
      <c r="J402" s="732">
        <f>[1]②B6用集計!C2226</f>
        <v>0</v>
      </c>
      <c r="K402" s="783">
        <f>[1]②B6用集計!D2226</f>
        <v>2</v>
      </c>
      <c r="L402" s="732">
        <f>[1]②B6用集計!C2251</f>
        <v>3</v>
      </c>
      <c r="M402" s="783">
        <f>[1]②B6用集計!D2251</f>
        <v>1</v>
      </c>
      <c r="N402" s="733">
        <f>[1]②B6用集計!C2276</f>
        <v>3</v>
      </c>
      <c r="O402" s="733">
        <f>[1]②B6用集計!D2276</f>
        <v>1</v>
      </c>
      <c r="AJ402" s="726"/>
      <c r="AK402" s="726"/>
      <c r="AL402" s="726"/>
      <c r="AM402" s="726"/>
      <c r="AN402" s="726"/>
      <c r="AO402" s="726"/>
      <c r="AP402" s="726"/>
      <c r="AQ402" s="726"/>
      <c r="AR402" s="726"/>
      <c r="AS402" s="726"/>
      <c r="AT402" s="726"/>
      <c r="AU402" s="726"/>
      <c r="AV402" s="726"/>
      <c r="AW402" s="726"/>
      <c r="AX402" s="726"/>
      <c r="AY402" s="726"/>
      <c r="AZ402" s="726"/>
      <c r="BA402" s="726"/>
      <c r="BB402" s="726"/>
      <c r="BC402" s="726"/>
      <c r="BD402" s="726"/>
      <c r="BE402" s="726"/>
      <c r="BF402" s="726"/>
      <c r="BG402" s="726"/>
      <c r="BH402" s="726"/>
      <c r="BI402" s="726"/>
      <c r="BJ402" s="726"/>
      <c r="BK402" s="726"/>
      <c r="BL402" s="726"/>
      <c r="BM402" s="726"/>
      <c r="BN402" s="726"/>
      <c r="BO402" s="726"/>
      <c r="BP402" s="726"/>
      <c r="BQ402" s="726"/>
      <c r="BR402" s="726"/>
      <c r="BS402" s="726"/>
      <c r="BT402" s="726"/>
      <c r="BU402" s="726"/>
      <c r="BV402" s="726"/>
      <c r="BW402" s="726"/>
      <c r="BX402" s="726"/>
      <c r="BY402" s="726"/>
      <c r="BZ402" s="726"/>
      <c r="CA402" s="726"/>
      <c r="CB402" s="726"/>
      <c r="CC402" s="726"/>
      <c r="CD402" s="726"/>
      <c r="CE402" s="726"/>
      <c r="CF402" s="726"/>
      <c r="CG402" s="726"/>
      <c r="CH402" s="726"/>
      <c r="CI402" s="726"/>
      <c r="CJ402" s="726"/>
      <c r="CK402" s="726"/>
      <c r="CL402" s="726"/>
      <c r="CM402" s="726"/>
      <c r="CN402" s="726"/>
      <c r="CO402" s="726"/>
      <c r="CP402" s="726"/>
      <c r="CQ402" s="726"/>
      <c r="CR402" s="726"/>
    </row>
    <row r="403" spans="1:108" ht="12.75" customHeight="1" x14ac:dyDescent="0.15">
      <c r="A403" s="745" t="s">
        <v>132</v>
      </c>
      <c r="B403" s="733">
        <f>[1]②B6用集計!C2125</f>
        <v>2</v>
      </c>
      <c r="C403" s="783">
        <f>[1]②B6用集計!D2125</f>
        <v>1</v>
      </c>
      <c r="D403" s="732">
        <f>[1]②B6用集計!C2150</f>
        <v>0</v>
      </c>
      <c r="E403" s="783">
        <f>[1]②B6用集計!D2150</f>
        <v>1</v>
      </c>
      <c r="F403" s="732">
        <f>[1]②B6用集計!C2175</f>
        <v>0</v>
      </c>
      <c r="G403" s="743">
        <f>[1]②B6用集計!D2175</f>
        <v>0</v>
      </c>
      <c r="H403" s="808">
        <f>F345+H345+J345+L345+N345+B374+D374+F374+H374+J374+L374+N374+B403+D403+F403</f>
        <v>16</v>
      </c>
      <c r="I403" s="807">
        <f>G345+I345+K345+M345+O345+C374+E374+G374+I374+K374+M374+O374+C403+E403+G403</f>
        <v>31</v>
      </c>
      <c r="J403" s="732">
        <f>[1]②B6用集計!C2227</f>
        <v>1</v>
      </c>
      <c r="K403" s="783">
        <f>[1]②B6用集計!D2227</f>
        <v>3</v>
      </c>
      <c r="L403" s="732">
        <f>[1]②B6用集計!C2252</f>
        <v>2</v>
      </c>
      <c r="M403" s="783">
        <f>[1]②B6用集計!D2252</f>
        <v>5</v>
      </c>
      <c r="N403" s="733">
        <f>[1]②B6用集計!C2277</f>
        <v>0</v>
      </c>
      <c r="O403" s="733">
        <f>[1]②B6用集計!D2277</f>
        <v>3</v>
      </c>
      <c r="AJ403" s="726"/>
      <c r="AK403" s="726"/>
      <c r="AL403" s="726"/>
      <c r="AM403" s="726"/>
      <c r="AN403" s="726"/>
      <c r="AO403" s="726"/>
      <c r="AP403" s="726"/>
      <c r="AQ403" s="726"/>
      <c r="AR403" s="726"/>
      <c r="AS403" s="726"/>
      <c r="AT403" s="726"/>
      <c r="AU403" s="726"/>
      <c r="AV403" s="726"/>
      <c r="AW403" s="726"/>
      <c r="AX403" s="726"/>
      <c r="AY403" s="726"/>
      <c r="AZ403" s="726"/>
      <c r="BA403" s="726"/>
      <c r="BB403" s="726"/>
      <c r="BC403" s="726"/>
      <c r="BD403" s="726"/>
      <c r="BE403" s="726"/>
      <c r="BF403" s="726"/>
      <c r="BG403" s="726"/>
      <c r="BH403" s="726"/>
      <c r="BI403" s="726"/>
      <c r="BJ403" s="726"/>
      <c r="BK403" s="726"/>
      <c r="BL403" s="726"/>
      <c r="BM403" s="726"/>
      <c r="BN403" s="726"/>
      <c r="BO403" s="726"/>
      <c r="BP403" s="726"/>
      <c r="BQ403" s="726"/>
      <c r="BR403" s="726"/>
      <c r="BS403" s="726"/>
      <c r="BT403" s="726"/>
      <c r="BU403" s="726"/>
      <c r="BV403" s="726"/>
      <c r="BW403" s="726"/>
      <c r="BX403" s="726"/>
      <c r="BY403" s="726"/>
      <c r="BZ403" s="726"/>
      <c r="CA403" s="726"/>
      <c r="CB403" s="726"/>
      <c r="CC403" s="726"/>
      <c r="CD403" s="726"/>
      <c r="CE403" s="726"/>
      <c r="CF403" s="726"/>
      <c r="CG403" s="726"/>
      <c r="CH403" s="726"/>
      <c r="CI403" s="726"/>
      <c r="CJ403" s="726"/>
      <c r="CK403" s="726"/>
      <c r="CL403" s="726"/>
      <c r="CM403" s="726"/>
      <c r="CN403" s="726"/>
      <c r="CO403" s="726"/>
      <c r="CP403" s="726"/>
      <c r="CQ403" s="726"/>
      <c r="CR403" s="726"/>
    </row>
    <row r="404" spans="1:108" ht="12.75" customHeight="1" x14ac:dyDescent="0.15">
      <c r="A404" s="745" t="s">
        <v>133</v>
      </c>
      <c r="B404" s="733">
        <f>[1]②B6用集計!C2126</f>
        <v>0</v>
      </c>
      <c r="C404" s="783">
        <f>[1]②B6用集計!D2126</f>
        <v>2</v>
      </c>
      <c r="D404" s="732">
        <f>[1]②B6用集計!C2151</f>
        <v>0</v>
      </c>
      <c r="E404" s="783">
        <f>[1]②B6用集計!D2151</f>
        <v>0</v>
      </c>
      <c r="F404" s="732">
        <f>[1]②B6用集計!C2176</f>
        <v>0</v>
      </c>
      <c r="G404" s="743">
        <f>[1]②B6用集計!D2176</f>
        <v>0</v>
      </c>
      <c r="H404" s="808">
        <f>F346+H346+J346+L346+N346+B375+D375+F375+H375+J375+L375+N375+B404+D404+F404</f>
        <v>2</v>
      </c>
      <c r="I404" s="807">
        <f>G346+I346+K346+M346+O346+C375+E375+G375+I375+K375+M375+O375+C404+E404+G404</f>
        <v>10</v>
      </c>
      <c r="J404" s="732">
        <f>[1]②B6用集計!C2228</f>
        <v>0</v>
      </c>
      <c r="K404" s="783">
        <f>[1]②B6用集計!D2228</f>
        <v>0</v>
      </c>
      <c r="L404" s="732">
        <f>[1]②B6用集計!C2253</f>
        <v>0</v>
      </c>
      <c r="M404" s="783">
        <f>[1]②B6用集計!D2253</f>
        <v>1</v>
      </c>
      <c r="N404" s="733">
        <f>[1]②B6用集計!C2278</f>
        <v>0</v>
      </c>
      <c r="O404" s="733">
        <f>[1]②B6用集計!D2278</f>
        <v>1</v>
      </c>
      <c r="AR404" s="726"/>
      <c r="AS404" s="726"/>
      <c r="AT404" s="726"/>
      <c r="AU404" s="726"/>
      <c r="AV404" s="726"/>
      <c r="AW404" s="726"/>
      <c r="AX404" s="726"/>
      <c r="AY404" s="726"/>
      <c r="AZ404" s="726"/>
      <c r="BA404" s="726"/>
      <c r="BB404" s="726"/>
      <c r="BC404" s="726"/>
      <c r="BD404" s="726"/>
      <c r="BE404" s="726"/>
      <c r="BF404" s="726"/>
      <c r="BG404" s="726"/>
      <c r="BH404" s="726"/>
      <c r="BI404" s="726"/>
      <c r="BJ404" s="726"/>
      <c r="BK404" s="726"/>
      <c r="BL404" s="726"/>
      <c r="BM404" s="726"/>
      <c r="BN404" s="726"/>
      <c r="BO404" s="726"/>
      <c r="BP404" s="726"/>
      <c r="BQ404" s="726"/>
      <c r="BR404" s="726"/>
      <c r="BS404" s="726"/>
      <c r="BT404" s="726"/>
      <c r="BU404" s="726"/>
      <c r="BV404" s="726"/>
      <c r="BW404" s="726"/>
      <c r="BX404" s="726"/>
      <c r="BY404" s="726"/>
      <c r="BZ404" s="726"/>
      <c r="CA404" s="726"/>
      <c r="CB404" s="726"/>
      <c r="CC404" s="726"/>
      <c r="CD404" s="726"/>
      <c r="CE404" s="726"/>
      <c r="CF404" s="726"/>
      <c r="CG404" s="726"/>
      <c r="CH404" s="726"/>
      <c r="CI404" s="726"/>
      <c r="CJ404" s="726"/>
      <c r="CK404" s="726"/>
      <c r="CL404" s="726"/>
      <c r="CM404" s="726"/>
      <c r="CN404" s="726"/>
      <c r="CO404" s="726"/>
      <c r="CP404" s="726"/>
      <c r="CQ404" s="726"/>
      <c r="CR404" s="726"/>
      <c r="CS404" s="726"/>
      <c r="CT404" s="726"/>
      <c r="CU404" s="726"/>
      <c r="CV404" s="726"/>
      <c r="CW404" s="726"/>
      <c r="CX404" s="726"/>
      <c r="CY404" s="726"/>
      <c r="CZ404" s="726"/>
    </row>
    <row r="405" spans="1:108" ht="12.75" customHeight="1" thickBot="1" x14ac:dyDescent="0.2">
      <c r="A405" s="739" t="s">
        <v>209</v>
      </c>
      <c r="B405" s="733">
        <f>[1]②B6用集計!C2127</f>
        <v>0</v>
      </c>
      <c r="C405" s="783">
        <f>[1]②B6用集計!D2127</f>
        <v>1</v>
      </c>
      <c r="D405" s="732">
        <f>[1]②B6用集計!C2152</f>
        <v>0</v>
      </c>
      <c r="E405" s="783">
        <f>[1]②B6用集計!D2152</f>
        <v>0</v>
      </c>
      <c r="F405" s="732">
        <f>[1]②B6用集計!C2177</f>
        <v>0</v>
      </c>
      <c r="G405" s="743">
        <f>[1]②B6用集計!D2177</f>
        <v>0</v>
      </c>
      <c r="H405" s="808">
        <f>F347+H347+J347+L347+N347+B376+D376+F376+H376+J376+L376+N376+B405+D405+F405</f>
        <v>0</v>
      </c>
      <c r="I405" s="805">
        <f>G347+I347+K347+M347+O347+C376+E376+G376+I376+K376+M376+O376+C405+E405+G405</f>
        <v>1</v>
      </c>
      <c r="J405" s="732">
        <f>[1]②B6用集計!C2229</f>
        <v>0</v>
      </c>
      <c r="K405" s="783">
        <f>[1]②B6用集計!D2229</f>
        <v>0</v>
      </c>
      <c r="L405" s="732">
        <f>[1]②B6用集計!C2254</f>
        <v>0</v>
      </c>
      <c r="M405" s="783">
        <f>[1]②B6用集計!D2254</f>
        <v>1</v>
      </c>
      <c r="N405" s="733">
        <f>[1]②B6用集計!C2279</f>
        <v>0</v>
      </c>
      <c r="O405" s="781">
        <f>[1]②B6用集計!D2279</f>
        <v>0</v>
      </c>
      <c r="AR405" s="726"/>
      <c r="AS405" s="726"/>
      <c r="AT405" s="726"/>
      <c r="AU405" s="726"/>
      <c r="AV405" s="726"/>
      <c r="AW405" s="726"/>
      <c r="AX405" s="726"/>
      <c r="AY405" s="726"/>
      <c r="AZ405" s="726"/>
      <c r="BA405" s="726"/>
      <c r="BB405" s="726"/>
      <c r="BC405" s="726"/>
      <c r="BD405" s="726"/>
      <c r="BE405" s="726"/>
      <c r="BF405" s="726"/>
      <c r="BG405" s="726"/>
      <c r="BH405" s="726"/>
      <c r="BI405" s="726"/>
      <c r="BJ405" s="726"/>
      <c r="BK405" s="726"/>
      <c r="BL405" s="726"/>
      <c r="BM405" s="726"/>
      <c r="BN405" s="726"/>
      <c r="BO405" s="726"/>
      <c r="BP405" s="726"/>
      <c r="BQ405" s="726"/>
      <c r="BR405" s="726"/>
      <c r="BS405" s="726"/>
      <c r="BT405" s="726"/>
      <c r="BU405" s="726"/>
      <c r="BV405" s="726"/>
      <c r="BW405" s="726"/>
      <c r="BX405" s="726"/>
      <c r="BY405" s="726"/>
      <c r="BZ405" s="726"/>
      <c r="CA405" s="726"/>
      <c r="CB405" s="726"/>
      <c r="CC405" s="726"/>
      <c r="CD405" s="726"/>
      <c r="CE405" s="726"/>
      <c r="CF405" s="726"/>
      <c r="CG405" s="726"/>
      <c r="CH405" s="726"/>
      <c r="CI405" s="726"/>
      <c r="CJ405" s="726"/>
      <c r="CK405" s="726"/>
      <c r="CL405" s="726"/>
      <c r="CM405" s="726"/>
      <c r="CN405" s="726"/>
      <c r="CO405" s="726"/>
      <c r="CP405" s="726"/>
      <c r="CQ405" s="726"/>
      <c r="CR405" s="726"/>
      <c r="CS405" s="726"/>
      <c r="CT405" s="726"/>
      <c r="CU405" s="726"/>
      <c r="CV405" s="726"/>
      <c r="CW405" s="726"/>
      <c r="CX405" s="726"/>
      <c r="CY405" s="726"/>
      <c r="CZ405" s="726"/>
    </row>
    <row r="406" spans="1:108" ht="12.75" customHeight="1" x14ac:dyDescent="0.15">
      <c r="A406" s="846"/>
      <c r="B406" s="845"/>
      <c r="C406" s="845"/>
      <c r="D406" s="845"/>
      <c r="E406" s="845"/>
      <c r="F406" s="845"/>
      <c r="G406" s="845"/>
      <c r="H406" s="845"/>
      <c r="I406" s="845"/>
      <c r="J406" s="845"/>
      <c r="K406" s="845"/>
      <c r="L406" s="845"/>
      <c r="M406" s="845"/>
      <c r="N406" s="845"/>
      <c r="O406" s="803"/>
      <c r="AR406" s="726"/>
      <c r="AS406" s="726"/>
      <c r="AT406" s="726"/>
      <c r="AU406" s="726"/>
      <c r="AV406" s="726"/>
      <c r="AW406" s="726"/>
      <c r="AX406" s="726"/>
      <c r="AY406" s="726"/>
      <c r="AZ406" s="726"/>
      <c r="BA406" s="726"/>
      <c r="BB406" s="726"/>
      <c r="BC406" s="726"/>
      <c r="BD406" s="726"/>
      <c r="BE406" s="726"/>
      <c r="BF406" s="726"/>
      <c r="BG406" s="726"/>
      <c r="BH406" s="726"/>
      <c r="BI406" s="726"/>
      <c r="BJ406" s="726"/>
      <c r="BK406" s="726"/>
      <c r="BL406" s="726"/>
      <c r="BM406" s="726"/>
      <c r="BN406" s="726"/>
      <c r="BO406" s="726"/>
      <c r="BP406" s="726"/>
      <c r="BQ406" s="726"/>
      <c r="BR406" s="726"/>
      <c r="BS406" s="726"/>
      <c r="BT406" s="726"/>
      <c r="BU406" s="726"/>
      <c r="BV406" s="726"/>
      <c r="BW406" s="726"/>
      <c r="BX406" s="726"/>
      <c r="BY406" s="726"/>
      <c r="BZ406" s="726"/>
      <c r="CA406" s="726"/>
      <c r="CB406" s="726"/>
      <c r="CC406" s="726"/>
      <c r="CD406" s="726"/>
      <c r="CE406" s="726"/>
      <c r="CF406" s="726"/>
      <c r="CG406" s="726"/>
      <c r="CH406" s="726"/>
      <c r="CI406" s="726"/>
      <c r="CJ406" s="726"/>
      <c r="CK406" s="726"/>
      <c r="CL406" s="726"/>
      <c r="CM406" s="726"/>
      <c r="CN406" s="726"/>
      <c r="CO406" s="726"/>
      <c r="CP406" s="726"/>
    </row>
    <row r="407" spans="1:108" ht="20.100000000000001" customHeight="1" thickBot="1" x14ac:dyDescent="0.2">
      <c r="A407" s="804"/>
      <c r="B407" s="781"/>
      <c r="C407" s="781"/>
      <c r="D407" s="781"/>
      <c r="E407" s="781"/>
      <c r="F407" s="781"/>
      <c r="G407" s="781"/>
      <c r="H407" s="781"/>
      <c r="I407" s="781"/>
      <c r="J407" s="781"/>
      <c r="K407" s="781"/>
      <c r="L407" s="781"/>
      <c r="M407" s="781"/>
      <c r="N407" s="781"/>
      <c r="O407" s="834"/>
      <c r="AR407" s="726"/>
      <c r="AS407" s="726"/>
      <c r="AT407" s="726"/>
      <c r="AU407" s="726"/>
      <c r="AV407" s="726"/>
      <c r="AW407" s="726"/>
      <c r="AX407" s="726"/>
      <c r="AY407" s="726"/>
      <c r="AZ407" s="726"/>
      <c r="BA407" s="726"/>
      <c r="BB407" s="726"/>
      <c r="BC407" s="726"/>
      <c r="BD407" s="726"/>
      <c r="BE407" s="726"/>
      <c r="BF407" s="726"/>
      <c r="BG407" s="726"/>
      <c r="BH407" s="726"/>
      <c r="BI407" s="726"/>
      <c r="BJ407" s="726"/>
      <c r="BK407" s="726"/>
      <c r="BL407" s="726"/>
      <c r="BM407" s="726"/>
      <c r="BN407" s="726"/>
      <c r="BO407" s="726"/>
      <c r="BP407" s="726"/>
      <c r="BQ407" s="726"/>
      <c r="BR407" s="726"/>
      <c r="BS407" s="726"/>
      <c r="BT407" s="726"/>
      <c r="BU407" s="726"/>
      <c r="BV407" s="726"/>
      <c r="BW407" s="726"/>
      <c r="BX407" s="726"/>
      <c r="BY407" s="726"/>
      <c r="BZ407" s="726"/>
      <c r="CA407" s="726"/>
      <c r="CB407" s="726"/>
      <c r="CC407" s="726"/>
      <c r="CD407" s="726"/>
      <c r="CE407" s="726"/>
      <c r="CF407" s="726"/>
      <c r="CG407" s="726"/>
      <c r="CH407" s="726"/>
      <c r="CI407" s="726"/>
      <c r="CJ407" s="726"/>
      <c r="CK407" s="726"/>
      <c r="CL407" s="726"/>
      <c r="CM407" s="726"/>
      <c r="CN407" s="726"/>
      <c r="CO407" s="726"/>
      <c r="CP407" s="726"/>
    </row>
    <row r="408" spans="1:108" ht="17.25" customHeight="1" x14ac:dyDescent="0.15">
      <c r="A408" s="954" t="s">
        <v>219</v>
      </c>
      <c r="B408" s="859" t="s">
        <v>403</v>
      </c>
      <c r="C408" s="799"/>
      <c r="D408" s="953" t="s">
        <v>402</v>
      </c>
      <c r="E408" s="938"/>
      <c r="F408" s="798" t="s">
        <v>401</v>
      </c>
      <c r="G408" s="795"/>
      <c r="H408" s="798" t="s">
        <v>400</v>
      </c>
      <c r="I408" s="795"/>
      <c r="J408" s="798" t="s">
        <v>399</v>
      </c>
      <c r="K408" s="870"/>
      <c r="L408" s="869" t="s">
        <v>398</v>
      </c>
      <c r="M408" s="868"/>
      <c r="N408" s="858" t="s">
        <v>397</v>
      </c>
      <c r="O408" s="851"/>
      <c r="W408" s="732"/>
      <c r="X408" s="732"/>
      <c r="Y408" s="732"/>
      <c r="Z408" s="732"/>
      <c r="AA408" s="732"/>
      <c r="AB408" s="732"/>
      <c r="AC408" s="732"/>
      <c r="AE408" s="732"/>
      <c r="AF408" s="732"/>
      <c r="AG408" s="732"/>
      <c r="AH408" s="732"/>
      <c r="AI408" s="732"/>
      <c r="AJ408" s="732"/>
      <c r="AK408" s="732"/>
      <c r="AL408" s="732"/>
      <c r="AM408" s="732"/>
      <c r="AN408" s="732"/>
      <c r="AO408" s="732"/>
      <c r="AP408" s="732"/>
      <c r="AQ408" s="732"/>
      <c r="AR408" s="726"/>
      <c r="AS408" s="726"/>
      <c r="AT408" s="726"/>
      <c r="AU408" s="726"/>
      <c r="AV408" s="726"/>
      <c r="AW408" s="726"/>
      <c r="AX408" s="726"/>
      <c r="AY408" s="726"/>
      <c r="AZ408" s="726"/>
      <c r="BA408" s="726"/>
      <c r="BB408" s="726"/>
      <c r="BC408" s="726"/>
      <c r="BD408" s="726"/>
      <c r="BE408" s="726"/>
      <c r="BF408" s="726"/>
      <c r="BG408" s="726"/>
      <c r="BH408" s="726"/>
      <c r="BI408" s="726"/>
      <c r="BJ408" s="726"/>
      <c r="BK408" s="726"/>
      <c r="BL408" s="726"/>
      <c r="BM408" s="726"/>
      <c r="BN408" s="726"/>
      <c r="BO408" s="726"/>
      <c r="BP408" s="726"/>
      <c r="BQ408" s="726"/>
      <c r="BR408" s="726"/>
      <c r="BS408" s="726"/>
      <c r="BT408" s="726"/>
      <c r="BU408" s="726"/>
      <c r="BV408" s="726"/>
      <c r="BW408" s="726"/>
      <c r="BX408" s="726"/>
      <c r="BY408" s="726"/>
      <c r="BZ408" s="726"/>
      <c r="CA408" s="726"/>
      <c r="CB408" s="726"/>
      <c r="CC408" s="726"/>
      <c r="CD408" s="726"/>
      <c r="CE408" s="726"/>
      <c r="CF408" s="726"/>
      <c r="CG408" s="726"/>
      <c r="CH408" s="726"/>
      <c r="CI408" s="726"/>
      <c r="CJ408" s="726"/>
      <c r="CK408" s="726"/>
      <c r="CL408" s="726"/>
      <c r="CM408" s="726"/>
      <c r="CN408" s="726"/>
      <c r="CO408" s="726"/>
      <c r="CP408" s="726"/>
    </row>
    <row r="409" spans="1:108" ht="12.75" customHeight="1" x14ac:dyDescent="0.15">
      <c r="A409" s="814" t="s">
        <v>215</v>
      </c>
      <c r="B409" s="821">
        <f>[1]③行政区別!E104</f>
        <v>5</v>
      </c>
      <c r="C409" s="768"/>
      <c r="D409" s="821">
        <f>[1]③行政区別!E105</f>
        <v>14</v>
      </c>
      <c r="E409" s="821"/>
      <c r="F409" s="768">
        <f>[1]③行政区別!E106</f>
        <v>23</v>
      </c>
      <c r="G409" s="792"/>
      <c r="H409" s="768">
        <f>[1]③行政区別!E107</f>
        <v>165</v>
      </c>
      <c r="I409" s="792"/>
      <c r="J409" s="768">
        <f>[1]③行政区別!E108</f>
        <v>31</v>
      </c>
      <c r="K409" s="767"/>
      <c r="L409" s="820">
        <f>SUM(J380:O380)+SUM(B409:K409)</f>
        <v>352</v>
      </c>
      <c r="M409" s="819"/>
      <c r="N409" s="818">
        <f>[1]③行政区別!E110</f>
        <v>125</v>
      </c>
      <c r="O409" s="791"/>
      <c r="V409" s="732"/>
      <c r="AD409" s="732"/>
      <c r="AR409" s="726"/>
      <c r="AS409" s="726"/>
      <c r="AT409" s="726"/>
      <c r="AU409" s="726"/>
      <c r="AV409" s="726"/>
      <c r="AW409" s="726"/>
      <c r="AX409" s="726"/>
      <c r="AY409" s="726"/>
      <c r="AZ409" s="726"/>
      <c r="BA409" s="726"/>
      <c r="BB409" s="726"/>
      <c r="BC409" s="726"/>
      <c r="BD409" s="726"/>
      <c r="BE409" s="726"/>
      <c r="BF409" s="726"/>
      <c r="BG409" s="726"/>
      <c r="BH409" s="726"/>
      <c r="BI409" s="726"/>
      <c r="BJ409" s="726"/>
      <c r="BK409" s="726"/>
      <c r="BL409" s="726"/>
      <c r="BM409" s="726"/>
      <c r="BN409" s="726"/>
      <c r="BO409" s="726"/>
      <c r="BP409" s="726"/>
      <c r="BQ409" s="726"/>
      <c r="BR409" s="726"/>
      <c r="BS409" s="726"/>
      <c r="BT409" s="726"/>
      <c r="BU409" s="726"/>
      <c r="BV409" s="726"/>
      <c r="BW409" s="726"/>
      <c r="BX409" s="726"/>
      <c r="BY409" s="726"/>
      <c r="BZ409" s="726"/>
      <c r="CA409" s="726"/>
      <c r="CB409" s="726"/>
      <c r="CC409" s="726"/>
      <c r="CD409" s="726"/>
      <c r="CE409" s="726"/>
      <c r="CF409" s="726"/>
      <c r="CG409" s="726"/>
      <c r="CH409" s="726"/>
      <c r="CI409" s="726"/>
      <c r="CJ409" s="726"/>
      <c r="CK409" s="726"/>
      <c r="CL409" s="726"/>
      <c r="CM409" s="726"/>
      <c r="CN409" s="726"/>
      <c r="CO409" s="726"/>
      <c r="CP409" s="726"/>
      <c r="CQ409" s="726"/>
      <c r="CR409" s="726"/>
      <c r="CS409" s="726"/>
      <c r="CT409" s="726"/>
      <c r="CU409" s="726"/>
      <c r="CV409" s="726"/>
      <c r="CW409" s="726"/>
      <c r="CX409" s="726"/>
      <c r="CY409" s="726"/>
      <c r="CZ409" s="726"/>
      <c r="DA409" s="726"/>
      <c r="DB409" s="726"/>
      <c r="DC409" s="726"/>
      <c r="DD409" s="726"/>
    </row>
    <row r="410" spans="1:108" ht="12.75" customHeight="1" x14ac:dyDescent="0.15">
      <c r="A410" s="814" t="s">
        <v>214</v>
      </c>
      <c r="B410" s="821">
        <f>SUM(B414:C434)</f>
        <v>11</v>
      </c>
      <c r="C410" s="768"/>
      <c r="D410" s="821">
        <f>SUM(D414:E434)</f>
        <v>33</v>
      </c>
      <c r="E410" s="821"/>
      <c r="F410" s="768">
        <f>SUM(F414:G434)</f>
        <v>70</v>
      </c>
      <c r="G410" s="792"/>
      <c r="H410" s="768">
        <f>SUM(H414:I434)</f>
        <v>554</v>
      </c>
      <c r="I410" s="792"/>
      <c r="J410" s="768">
        <f>SUM(J414:K434)</f>
        <v>105</v>
      </c>
      <c r="K410" s="767"/>
      <c r="L410" s="820">
        <f>SUM(L414:M434)</f>
        <v>1094</v>
      </c>
      <c r="M410" s="819"/>
      <c r="N410" s="818">
        <f>SUM(N414:O434)</f>
        <v>450</v>
      </c>
      <c r="O410" s="791"/>
      <c r="AR410" s="726"/>
      <c r="AS410" s="726"/>
      <c r="AT410" s="726"/>
      <c r="AU410" s="726"/>
      <c r="AV410" s="726"/>
      <c r="AW410" s="726"/>
      <c r="AX410" s="726"/>
      <c r="AY410" s="726"/>
      <c r="AZ410" s="726"/>
      <c r="BA410" s="726"/>
      <c r="BB410" s="726"/>
      <c r="BC410" s="726"/>
      <c r="BD410" s="726"/>
      <c r="BE410" s="726"/>
      <c r="BF410" s="726"/>
      <c r="BG410" s="726"/>
      <c r="BH410" s="726"/>
      <c r="BI410" s="726"/>
      <c r="BJ410" s="726"/>
      <c r="BK410" s="726"/>
      <c r="BL410" s="726"/>
      <c r="BM410" s="726"/>
      <c r="BN410" s="726"/>
      <c r="BO410" s="726"/>
      <c r="BP410" s="726"/>
      <c r="BQ410" s="726"/>
      <c r="BR410" s="726"/>
      <c r="BS410" s="726"/>
      <c r="BT410" s="726"/>
      <c r="BU410" s="726"/>
      <c r="BV410" s="726"/>
      <c r="BW410" s="726"/>
      <c r="BX410" s="726"/>
      <c r="BY410" s="726"/>
      <c r="BZ410" s="726"/>
      <c r="CA410" s="726"/>
      <c r="CB410" s="726"/>
      <c r="CC410" s="726"/>
      <c r="CD410" s="726"/>
      <c r="CE410" s="726"/>
      <c r="CF410" s="726"/>
      <c r="CG410" s="726"/>
      <c r="CH410" s="726"/>
      <c r="CI410" s="726"/>
      <c r="CJ410" s="726"/>
      <c r="CK410" s="726"/>
      <c r="CL410" s="726"/>
      <c r="CM410" s="726"/>
      <c r="CN410" s="726"/>
      <c r="CO410" s="726"/>
      <c r="CP410" s="726"/>
      <c r="CQ410" s="726"/>
      <c r="CR410" s="726"/>
      <c r="CS410" s="726"/>
      <c r="CT410" s="726"/>
      <c r="CU410" s="726"/>
      <c r="CV410" s="726"/>
      <c r="CW410" s="726"/>
      <c r="CX410" s="726"/>
      <c r="CY410" s="726"/>
      <c r="CZ410" s="726"/>
      <c r="DA410" s="726"/>
      <c r="DB410" s="726"/>
      <c r="DC410" s="726"/>
      <c r="DD410" s="726"/>
    </row>
    <row r="411" spans="1:108" ht="12.75" customHeight="1" x14ac:dyDescent="0.15">
      <c r="A411" s="771"/>
      <c r="B411" s="789" t="s">
        <v>111</v>
      </c>
      <c r="C411" s="788" t="s">
        <v>112</v>
      </c>
      <c r="D411" s="764" t="s">
        <v>111</v>
      </c>
      <c r="E411" s="790" t="s">
        <v>112</v>
      </c>
      <c r="F411" s="789" t="s">
        <v>111</v>
      </c>
      <c r="G411" s="790" t="s">
        <v>112</v>
      </c>
      <c r="H411" s="789" t="s">
        <v>111</v>
      </c>
      <c r="I411" s="790" t="s">
        <v>112</v>
      </c>
      <c r="J411" s="789" t="s">
        <v>111</v>
      </c>
      <c r="K411" s="763" t="s">
        <v>112</v>
      </c>
      <c r="L411" s="816" t="s">
        <v>111</v>
      </c>
      <c r="M411" s="815" t="s">
        <v>112</v>
      </c>
      <c r="N411" s="789" t="s">
        <v>111</v>
      </c>
      <c r="O411" s="788" t="s">
        <v>112</v>
      </c>
      <c r="AR411" s="726"/>
      <c r="AS411" s="726"/>
      <c r="AT411" s="726"/>
      <c r="AU411" s="726"/>
      <c r="AV411" s="726"/>
      <c r="AW411" s="726"/>
      <c r="AX411" s="726"/>
      <c r="AY411" s="726"/>
      <c r="AZ411" s="726"/>
      <c r="BA411" s="726"/>
      <c r="BB411" s="726"/>
      <c r="BC411" s="726"/>
      <c r="BD411" s="726"/>
      <c r="BE411" s="726"/>
      <c r="BF411" s="726"/>
      <c r="BG411" s="726"/>
      <c r="BH411" s="726"/>
      <c r="BI411" s="726"/>
      <c r="BJ411" s="726"/>
      <c r="BK411" s="726"/>
      <c r="BL411" s="726"/>
      <c r="BM411" s="726"/>
      <c r="BN411" s="726"/>
      <c r="BO411" s="726"/>
      <c r="BP411" s="726"/>
      <c r="BQ411" s="726"/>
      <c r="BR411" s="726"/>
      <c r="BS411" s="726"/>
      <c r="BT411" s="726"/>
      <c r="BU411" s="726"/>
      <c r="BV411" s="726"/>
      <c r="BW411" s="726"/>
      <c r="BX411" s="726"/>
      <c r="BY411" s="726"/>
      <c r="BZ411" s="726"/>
      <c r="CA411" s="726"/>
      <c r="CB411" s="726"/>
      <c r="CC411" s="726"/>
      <c r="CD411" s="726"/>
      <c r="CE411" s="726"/>
      <c r="CF411" s="726"/>
      <c r="CG411" s="726"/>
      <c r="CH411" s="726"/>
      <c r="CI411" s="726"/>
      <c r="CJ411" s="726"/>
      <c r="CK411" s="726"/>
      <c r="CL411" s="726"/>
      <c r="CM411" s="726"/>
      <c r="CN411" s="726"/>
      <c r="CO411" s="726"/>
      <c r="CP411" s="726"/>
      <c r="CQ411" s="726"/>
      <c r="CR411" s="726"/>
      <c r="CS411" s="726"/>
      <c r="CT411" s="726"/>
      <c r="CU411" s="726"/>
      <c r="CV411" s="726"/>
      <c r="CW411" s="726"/>
      <c r="CX411" s="726"/>
      <c r="CY411" s="726"/>
      <c r="CZ411" s="726"/>
      <c r="DA411" s="726"/>
      <c r="DB411" s="726"/>
      <c r="DC411" s="726"/>
      <c r="DD411" s="726"/>
    </row>
    <row r="412" spans="1:108" ht="12.75" customHeight="1" x14ac:dyDescent="0.15">
      <c r="A412" s="952" t="s">
        <v>213</v>
      </c>
      <c r="B412" s="786">
        <f>SUM(B418:B434)</f>
        <v>6</v>
      </c>
      <c r="C412" s="787">
        <f>SUM(C418:C434)</f>
        <v>5</v>
      </c>
      <c r="D412" s="786">
        <f>SUM(D418:D434)</f>
        <v>13</v>
      </c>
      <c r="E412" s="787">
        <f>SUM(E418:E434)</f>
        <v>17</v>
      </c>
      <c r="F412" s="786">
        <f>SUM(F418:F434)</f>
        <v>31</v>
      </c>
      <c r="G412" s="787">
        <f>SUM(G418:G434)</f>
        <v>28</v>
      </c>
      <c r="H412" s="786">
        <f>SUM(H418:H434)</f>
        <v>230</v>
      </c>
      <c r="I412" s="787">
        <f>SUM(I418:I434)</f>
        <v>239</v>
      </c>
      <c r="J412" s="786">
        <f>SUM(J418:J434)</f>
        <v>41</v>
      </c>
      <c r="K412" s="757">
        <f>SUM(K418:K434)</f>
        <v>44</v>
      </c>
      <c r="L412" s="813">
        <f>J383+L383+N383+B412+D412+F412+H412+J412</f>
        <v>468</v>
      </c>
      <c r="M412" s="812">
        <f>K383+M383+O383+C412+E412+G412+I412+K412</f>
        <v>472</v>
      </c>
      <c r="N412" s="786">
        <f>SUM(N418:N434)</f>
        <v>182</v>
      </c>
      <c r="O412" s="786">
        <f>SUM(O418:O434)</f>
        <v>187</v>
      </c>
      <c r="AR412" s="726"/>
      <c r="AS412" s="726"/>
      <c r="AT412" s="726"/>
      <c r="AU412" s="726"/>
      <c r="AV412" s="726"/>
      <c r="AW412" s="726"/>
      <c r="AX412" s="726"/>
      <c r="AY412" s="726"/>
      <c r="AZ412" s="726"/>
      <c r="BA412" s="726"/>
      <c r="BB412" s="726"/>
      <c r="BC412" s="726"/>
      <c r="BD412" s="726"/>
      <c r="BE412" s="726"/>
      <c r="BF412" s="726"/>
      <c r="BG412" s="726"/>
      <c r="BH412" s="726"/>
      <c r="BI412" s="726"/>
      <c r="BJ412" s="726"/>
      <c r="BK412" s="726"/>
      <c r="BL412" s="726"/>
      <c r="BM412" s="726"/>
      <c r="BN412" s="726"/>
      <c r="BO412" s="726"/>
      <c r="BP412" s="726"/>
      <c r="BQ412" s="726"/>
      <c r="BR412" s="726"/>
      <c r="BS412" s="726"/>
      <c r="BT412" s="726"/>
      <c r="BU412" s="726"/>
      <c r="BV412" s="726"/>
      <c r="BW412" s="726"/>
      <c r="BX412" s="726"/>
      <c r="BY412" s="726"/>
      <c r="BZ412" s="726"/>
      <c r="CA412" s="726"/>
      <c r="CB412" s="726"/>
      <c r="CC412" s="726"/>
      <c r="CD412" s="726"/>
      <c r="CE412" s="726"/>
      <c r="CF412" s="726"/>
      <c r="CG412" s="726"/>
      <c r="CH412" s="726"/>
      <c r="CI412" s="726"/>
      <c r="CJ412" s="726"/>
      <c r="CK412" s="726"/>
      <c r="CL412" s="726"/>
      <c r="CM412" s="726"/>
      <c r="CN412" s="726"/>
      <c r="CO412" s="726"/>
      <c r="CP412" s="726"/>
      <c r="CQ412" s="726"/>
      <c r="CR412" s="726"/>
      <c r="CS412" s="726"/>
      <c r="CT412" s="726"/>
      <c r="CU412" s="726"/>
      <c r="CV412" s="726"/>
      <c r="CW412" s="726"/>
      <c r="CX412" s="726"/>
      <c r="CY412" s="726"/>
      <c r="CZ412" s="726"/>
      <c r="DA412" s="726"/>
      <c r="DB412" s="726"/>
      <c r="DC412" s="726"/>
      <c r="DD412" s="726"/>
    </row>
    <row r="413" spans="1:108" ht="12.75" customHeight="1" x14ac:dyDescent="0.15">
      <c r="A413" s="880" t="s">
        <v>212</v>
      </c>
      <c r="B413" s="784">
        <f>SUM(B414:B434)</f>
        <v>6</v>
      </c>
      <c r="C413" s="785">
        <f>SUM(C414:C434)</f>
        <v>5</v>
      </c>
      <c r="D413" s="784">
        <f>SUM(D414:D434)</f>
        <v>14</v>
      </c>
      <c r="E413" s="785">
        <f>SUM(E414:E434)</f>
        <v>19</v>
      </c>
      <c r="F413" s="784">
        <f>SUM(F414:F434)</f>
        <v>36</v>
      </c>
      <c r="G413" s="785">
        <f>SUM(G414:G434)</f>
        <v>34</v>
      </c>
      <c r="H413" s="784">
        <f>SUM(H414:H434)</f>
        <v>278</v>
      </c>
      <c r="I413" s="785">
        <f>SUM(I414:I434)</f>
        <v>276</v>
      </c>
      <c r="J413" s="784">
        <f>SUM(J414:J434)</f>
        <v>53</v>
      </c>
      <c r="K413" s="751">
        <f>SUM(K414:K434)</f>
        <v>52</v>
      </c>
      <c r="L413" s="810">
        <f>J384+L384+N384+B413+D413+F413+H413+J413</f>
        <v>550</v>
      </c>
      <c r="M413" s="809">
        <f>K384+M384+O384+C413+E413+G413+I413+K413</f>
        <v>544</v>
      </c>
      <c r="N413" s="784">
        <f>SUM(N414:N434)</f>
        <v>226</v>
      </c>
      <c r="O413" s="784">
        <f>SUM(O414:O434)</f>
        <v>224</v>
      </c>
      <c r="AR413" s="726"/>
      <c r="AS413" s="726"/>
      <c r="AT413" s="726"/>
      <c r="AU413" s="726"/>
      <c r="AV413" s="726"/>
      <c r="AW413" s="726"/>
      <c r="AX413" s="726"/>
      <c r="AY413" s="726"/>
      <c r="AZ413" s="726"/>
      <c r="BA413" s="726"/>
      <c r="BB413" s="726"/>
      <c r="BC413" s="726"/>
      <c r="BD413" s="726"/>
      <c r="BE413" s="726"/>
      <c r="BF413" s="726"/>
      <c r="BG413" s="726"/>
      <c r="BH413" s="726"/>
      <c r="BI413" s="726"/>
      <c r="BJ413" s="726"/>
      <c r="BK413" s="726"/>
      <c r="BL413" s="726"/>
      <c r="BM413" s="726"/>
      <c r="BN413" s="726"/>
      <c r="BO413" s="726"/>
      <c r="BP413" s="726"/>
      <c r="BQ413" s="726"/>
      <c r="BR413" s="726"/>
      <c r="BS413" s="726"/>
      <c r="BT413" s="726"/>
      <c r="BU413" s="726"/>
      <c r="BV413" s="726"/>
      <c r="BW413" s="726"/>
      <c r="BX413" s="726"/>
      <c r="BY413" s="726"/>
      <c r="BZ413" s="726"/>
      <c r="CA413" s="726"/>
      <c r="CB413" s="726"/>
      <c r="CC413" s="726"/>
      <c r="CD413" s="726"/>
      <c r="CE413" s="726"/>
      <c r="CF413" s="726"/>
      <c r="CG413" s="726"/>
      <c r="CH413" s="726"/>
      <c r="CI413" s="726"/>
      <c r="CJ413" s="726"/>
      <c r="CK413" s="726"/>
      <c r="CL413" s="726"/>
      <c r="CM413" s="726"/>
      <c r="CN413" s="726"/>
      <c r="CO413" s="726"/>
      <c r="CP413" s="726"/>
      <c r="CQ413" s="726"/>
      <c r="CR413" s="726"/>
      <c r="CS413" s="726"/>
      <c r="CT413" s="726"/>
      <c r="CU413" s="726"/>
      <c r="CV413" s="726"/>
      <c r="CW413" s="726"/>
      <c r="CX413" s="726"/>
      <c r="CY413" s="726"/>
      <c r="CZ413" s="726"/>
      <c r="DA413" s="726"/>
      <c r="DB413" s="726"/>
      <c r="DC413" s="726"/>
      <c r="DD413" s="726"/>
    </row>
    <row r="414" spans="1:108" ht="12.75" customHeight="1" x14ac:dyDescent="0.15">
      <c r="A414" s="745" t="s">
        <v>211</v>
      </c>
      <c r="B414" s="732">
        <f>[1]②B6用集計!C2309</f>
        <v>0</v>
      </c>
      <c r="C414" s="783">
        <f>[1]②B6用集計!D2309</f>
        <v>0</v>
      </c>
      <c r="D414" s="732">
        <f>[1]②B6用集計!C2335</f>
        <v>0</v>
      </c>
      <c r="E414" s="783">
        <f>[1]②B6用集計!D2335</f>
        <v>0</v>
      </c>
      <c r="F414" s="732">
        <f>[1]②B6用集計!C2360</f>
        <v>3</v>
      </c>
      <c r="G414" s="783">
        <f>[1]②B6用集計!D2360</f>
        <v>2</v>
      </c>
      <c r="H414" s="732">
        <f>[1]②B6用集計!C2385</f>
        <v>7</v>
      </c>
      <c r="I414" s="783">
        <f>[1]②B6用集計!D2385</f>
        <v>6</v>
      </c>
      <c r="J414" s="732">
        <f>[1]②B6用集計!C2410</f>
        <v>0</v>
      </c>
      <c r="K414" s="743">
        <f>[1]②B6用集計!D2410</f>
        <v>1</v>
      </c>
      <c r="L414" s="808">
        <f>J385+L385+N385+B414+D414+F414+H414+J414</f>
        <v>13</v>
      </c>
      <c r="M414" s="807">
        <f>K385+M385+O385+C414+E414+G414+I414+K414</f>
        <v>14</v>
      </c>
      <c r="N414" s="733">
        <f>[1]②B6用集計!C2436</f>
        <v>8</v>
      </c>
      <c r="O414" s="733">
        <f>[1]②B6用集計!D2436</f>
        <v>8</v>
      </c>
      <c r="AR414" s="726"/>
      <c r="AS414" s="726"/>
      <c r="AT414" s="726"/>
      <c r="AU414" s="726"/>
      <c r="AV414" s="726"/>
      <c r="AW414" s="726"/>
      <c r="AX414" s="726"/>
      <c r="AY414" s="726"/>
      <c r="AZ414" s="726"/>
      <c r="BA414" s="726"/>
      <c r="BB414" s="726"/>
      <c r="BC414" s="726"/>
      <c r="BD414" s="726"/>
      <c r="BE414" s="726"/>
      <c r="BF414" s="726"/>
      <c r="BG414" s="726"/>
      <c r="BH414" s="726"/>
      <c r="BI414" s="726"/>
      <c r="BJ414" s="726"/>
      <c r="BK414" s="726"/>
      <c r="BL414" s="726"/>
      <c r="BM414" s="726"/>
      <c r="BN414" s="726"/>
      <c r="BO414" s="726"/>
      <c r="BP414" s="726"/>
      <c r="BQ414" s="726"/>
      <c r="BR414" s="726"/>
      <c r="BS414" s="726"/>
      <c r="BT414" s="726"/>
      <c r="BU414" s="726"/>
      <c r="BV414" s="726"/>
      <c r="BW414" s="726"/>
      <c r="BX414" s="726"/>
      <c r="BY414" s="726"/>
      <c r="BZ414" s="726"/>
      <c r="CA414" s="726"/>
      <c r="CB414" s="726"/>
      <c r="CC414" s="726"/>
      <c r="CD414" s="726"/>
      <c r="CE414" s="726"/>
      <c r="CF414" s="726"/>
      <c r="CG414" s="726"/>
      <c r="CH414" s="726"/>
      <c r="CI414" s="726"/>
      <c r="CJ414" s="726"/>
      <c r="CK414" s="726"/>
      <c r="CL414" s="726"/>
      <c r="CM414" s="726"/>
      <c r="CN414" s="726"/>
      <c r="CO414" s="726"/>
      <c r="CP414" s="726"/>
      <c r="CQ414" s="726"/>
      <c r="CR414" s="726"/>
      <c r="CS414" s="726"/>
      <c r="CT414" s="726"/>
      <c r="CU414" s="726"/>
      <c r="CV414" s="726"/>
      <c r="CW414" s="726"/>
      <c r="CX414" s="726"/>
      <c r="CY414" s="726"/>
      <c r="CZ414" s="726"/>
      <c r="DA414" s="726"/>
      <c r="DB414" s="726"/>
      <c r="DC414" s="726"/>
      <c r="DD414" s="726"/>
    </row>
    <row r="415" spans="1:108" ht="12.75" customHeight="1" x14ac:dyDescent="0.15">
      <c r="A415" s="745" t="s">
        <v>210</v>
      </c>
      <c r="B415" s="732">
        <f>[1]②B6用集計!C2310</f>
        <v>0</v>
      </c>
      <c r="C415" s="783">
        <f>[1]②B6用集計!D2310</f>
        <v>0</v>
      </c>
      <c r="D415" s="732">
        <f>[1]②B6用集計!C2336</f>
        <v>0</v>
      </c>
      <c r="E415" s="783">
        <f>[1]②B6用集計!D2336</f>
        <v>0</v>
      </c>
      <c r="F415" s="732">
        <f>[1]②B6用集計!C2361</f>
        <v>1</v>
      </c>
      <c r="G415" s="783">
        <f>[1]②B6用集計!D2361</f>
        <v>3</v>
      </c>
      <c r="H415" s="732">
        <f>[1]②B6用集計!C2386</f>
        <v>14</v>
      </c>
      <c r="I415" s="783">
        <f>[1]②B6用集計!D2386</f>
        <v>10</v>
      </c>
      <c r="J415" s="732">
        <f>[1]②B6用集計!C2411</f>
        <v>8</v>
      </c>
      <c r="K415" s="743">
        <f>[1]②B6用集計!D2411</f>
        <v>3</v>
      </c>
      <c r="L415" s="808">
        <f>J386+L386+N386+B415+D415+F415+H415+J415</f>
        <v>29</v>
      </c>
      <c r="M415" s="807">
        <f>K386+M386+O386+C415+E415+G415+I415+K415</f>
        <v>25</v>
      </c>
      <c r="N415" s="733">
        <f>[1]②B6用集計!C2437</f>
        <v>11</v>
      </c>
      <c r="O415" s="733">
        <f>[1]②B6用集計!D2437</f>
        <v>8</v>
      </c>
      <c r="AR415" s="726"/>
      <c r="AS415" s="726"/>
      <c r="AT415" s="726"/>
      <c r="AU415" s="726"/>
      <c r="AV415" s="726"/>
      <c r="AW415" s="726"/>
      <c r="AX415" s="726"/>
      <c r="AY415" s="726"/>
      <c r="AZ415" s="726"/>
      <c r="BA415" s="726"/>
      <c r="BB415" s="726"/>
      <c r="BC415" s="726"/>
      <c r="BD415" s="726"/>
      <c r="BE415" s="726"/>
      <c r="BF415" s="726"/>
      <c r="BG415" s="726"/>
      <c r="BH415" s="726"/>
      <c r="BI415" s="726"/>
      <c r="BJ415" s="726"/>
      <c r="BK415" s="726"/>
      <c r="BL415" s="726"/>
      <c r="BM415" s="726"/>
      <c r="BN415" s="726"/>
      <c r="BO415" s="726"/>
      <c r="BP415" s="726"/>
      <c r="BQ415" s="726"/>
      <c r="BR415" s="726"/>
      <c r="BS415" s="726"/>
      <c r="BT415" s="726"/>
      <c r="BU415" s="726"/>
      <c r="BV415" s="726"/>
      <c r="BW415" s="726"/>
      <c r="BX415" s="726"/>
      <c r="BY415" s="726"/>
      <c r="BZ415" s="726"/>
      <c r="CA415" s="726"/>
      <c r="CB415" s="726"/>
      <c r="CC415" s="726"/>
      <c r="CD415" s="726"/>
      <c r="CE415" s="726"/>
      <c r="CF415" s="726"/>
      <c r="CG415" s="726"/>
      <c r="CH415" s="726"/>
      <c r="CI415" s="726"/>
      <c r="CJ415" s="726"/>
      <c r="CK415" s="726"/>
      <c r="CL415" s="726"/>
      <c r="CM415" s="726"/>
      <c r="CN415" s="726"/>
      <c r="CO415" s="726"/>
      <c r="CP415" s="726"/>
      <c r="CQ415" s="726"/>
      <c r="CR415" s="726"/>
      <c r="CS415" s="726"/>
      <c r="CT415" s="726"/>
      <c r="CU415" s="726"/>
      <c r="CV415" s="726"/>
      <c r="CW415" s="726"/>
      <c r="CX415" s="726"/>
      <c r="CY415" s="726"/>
      <c r="CZ415" s="726"/>
      <c r="DA415" s="726"/>
      <c r="DB415" s="726"/>
      <c r="DC415" s="726"/>
      <c r="DD415" s="726"/>
    </row>
    <row r="416" spans="1:108" ht="12.75" customHeight="1" x14ac:dyDescent="0.15">
      <c r="A416" s="745" t="s">
        <v>115</v>
      </c>
      <c r="B416" s="732">
        <f>[1]②B6用集計!C2311</f>
        <v>0</v>
      </c>
      <c r="C416" s="783">
        <f>[1]②B6用集計!D2311</f>
        <v>0</v>
      </c>
      <c r="D416" s="732">
        <f>[1]②B6用集計!C2337</f>
        <v>0</v>
      </c>
      <c r="E416" s="783">
        <f>[1]②B6用集計!D2337</f>
        <v>1</v>
      </c>
      <c r="F416" s="732">
        <f>[1]②B6用集計!C2362</f>
        <v>0</v>
      </c>
      <c r="G416" s="783">
        <f>[1]②B6用集計!D2362</f>
        <v>1</v>
      </c>
      <c r="H416" s="732">
        <f>[1]②B6用集計!C2387</f>
        <v>15</v>
      </c>
      <c r="I416" s="783">
        <f>[1]②B6用集計!D2387</f>
        <v>11</v>
      </c>
      <c r="J416" s="732">
        <f>[1]②B6用集計!C2412</f>
        <v>1</v>
      </c>
      <c r="K416" s="743">
        <f>[1]②B6用集計!D2412</f>
        <v>3</v>
      </c>
      <c r="L416" s="808">
        <f>J387+L387+N387+B416+D416+F416+H416+J416</f>
        <v>19</v>
      </c>
      <c r="M416" s="807">
        <f>K387+M387+O387+C416+E416+G416+I416+K416</f>
        <v>20</v>
      </c>
      <c r="N416" s="733">
        <f>[1]②B6用集計!C2438</f>
        <v>11</v>
      </c>
      <c r="O416" s="733">
        <f>[1]②B6用集計!D2438</f>
        <v>13</v>
      </c>
      <c r="AI416" s="726"/>
      <c r="AJ416" s="726"/>
      <c r="AK416" s="726"/>
      <c r="AL416" s="726"/>
      <c r="AM416" s="726"/>
      <c r="AN416" s="726"/>
      <c r="AO416" s="726"/>
      <c r="AP416" s="726"/>
      <c r="AQ416" s="726"/>
      <c r="AR416" s="726"/>
      <c r="AS416" s="726"/>
      <c r="AT416" s="726"/>
      <c r="AU416" s="726"/>
      <c r="AV416" s="726"/>
      <c r="AW416" s="726"/>
      <c r="AX416" s="726"/>
      <c r="AY416" s="726"/>
      <c r="AZ416" s="726"/>
      <c r="BA416" s="726"/>
      <c r="BB416" s="726"/>
      <c r="BC416" s="726"/>
      <c r="BD416" s="726"/>
      <c r="BE416" s="726"/>
      <c r="BF416" s="726"/>
      <c r="BG416" s="726"/>
      <c r="BH416" s="726"/>
      <c r="BI416" s="726"/>
      <c r="BJ416" s="726"/>
      <c r="BK416" s="726"/>
      <c r="BL416" s="726"/>
      <c r="BM416" s="726"/>
      <c r="BN416" s="726"/>
      <c r="BO416" s="726"/>
      <c r="BP416" s="726"/>
      <c r="BQ416" s="726"/>
      <c r="BR416" s="726"/>
      <c r="BS416" s="726"/>
      <c r="BT416" s="726"/>
      <c r="BU416" s="726"/>
      <c r="BV416" s="726"/>
      <c r="BW416" s="726"/>
      <c r="BX416" s="726"/>
      <c r="BY416" s="726"/>
      <c r="BZ416" s="726"/>
      <c r="CA416" s="726"/>
      <c r="CB416" s="726"/>
      <c r="CC416" s="726"/>
      <c r="CD416" s="726"/>
      <c r="CE416" s="726"/>
      <c r="CF416" s="726"/>
      <c r="CG416" s="726"/>
      <c r="CH416" s="726"/>
      <c r="CI416" s="726"/>
      <c r="CJ416" s="726"/>
      <c r="CK416" s="726"/>
      <c r="CL416" s="726"/>
      <c r="CM416" s="726"/>
      <c r="CN416" s="726"/>
      <c r="CO416" s="726"/>
      <c r="CP416" s="726"/>
      <c r="CQ416" s="726"/>
      <c r="CR416" s="726"/>
      <c r="CS416" s="726"/>
      <c r="CT416" s="726"/>
      <c r="CU416" s="726"/>
      <c r="CV416" s="726"/>
      <c r="CW416" s="726"/>
      <c r="CX416" s="726"/>
      <c r="CY416" s="726"/>
      <c r="CZ416" s="726"/>
      <c r="DA416" s="726"/>
      <c r="DB416" s="726"/>
      <c r="DC416" s="726"/>
      <c r="DD416" s="726"/>
    </row>
    <row r="417" spans="1:108" ht="12.75" customHeight="1" x14ac:dyDescent="0.15">
      <c r="A417" s="745" t="s">
        <v>116</v>
      </c>
      <c r="B417" s="732">
        <f>[1]②B6用集計!C2312</f>
        <v>0</v>
      </c>
      <c r="C417" s="783">
        <f>[1]②B6用集計!D2312</f>
        <v>0</v>
      </c>
      <c r="D417" s="732">
        <f>[1]②B6用集計!C2338</f>
        <v>1</v>
      </c>
      <c r="E417" s="783">
        <f>[1]②B6用集計!D2338</f>
        <v>1</v>
      </c>
      <c r="F417" s="732">
        <f>[1]②B6用集計!C2363</f>
        <v>1</v>
      </c>
      <c r="G417" s="783">
        <f>[1]②B6用集計!D2363</f>
        <v>0</v>
      </c>
      <c r="H417" s="732">
        <f>[1]②B6用集計!C2388</f>
        <v>12</v>
      </c>
      <c r="I417" s="783">
        <f>[1]②B6用集計!D2388</f>
        <v>10</v>
      </c>
      <c r="J417" s="732">
        <f>[1]②B6用集計!C2413</f>
        <v>3</v>
      </c>
      <c r="K417" s="743">
        <f>[1]②B6用集計!D2413</f>
        <v>1</v>
      </c>
      <c r="L417" s="808">
        <f>J388+L388+N388+B417+D417+F417+H417+J417</f>
        <v>21</v>
      </c>
      <c r="M417" s="807">
        <f>K388+M388+O388+C417+E417+G417+I417+K417</f>
        <v>13</v>
      </c>
      <c r="N417" s="733">
        <f>[1]②B6用集計!C2439</f>
        <v>14</v>
      </c>
      <c r="O417" s="733">
        <f>[1]②B6用集計!D2439</f>
        <v>8</v>
      </c>
      <c r="AI417" s="726"/>
      <c r="AJ417" s="726"/>
      <c r="AK417" s="726"/>
      <c r="AL417" s="726"/>
      <c r="AM417" s="726"/>
      <c r="AN417" s="726"/>
      <c r="AO417" s="726"/>
      <c r="AP417" s="726"/>
      <c r="AQ417" s="726"/>
      <c r="AR417" s="726"/>
      <c r="AS417" s="726"/>
      <c r="AT417" s="726"/>
      <c r="AU417" s="726"/>
      <c r="AV417" s="726"/>
      <c r="AW417" s="726"/>
      <c r="AX417" s="726"/>
      <c r="AY417" s="726"/>
      <c r="AZ417" s="726"/>
      <c r="BA417" s="726"/>
      <c r="BB417" s="726"/>
      <c r="BC417" s="726"/>
      <c r="BD417" s="726"/>
      <c r="BE417" s="726"/>
      <c r="BF417" s="726"/>
      <c r="BG417" s="726"/>
      <c r="BH417" s="726"/>
      <c r="BI417" s="726"/>
      <c r="BJ417" s="726"/>
      <c r="BK417" s="726"/>
      <c r="BL417" s="726"/>
      <c r="BM417" s="726"/>
      <c r="BN417" s="726"/>
      <c r="BO417" s="726"/>
      <c r="BP417" s="726"/>
      <c r="BQ417" s="726"/>
      <c r="BR417" s="726"/>
      <c r="BS417" s="726"/>
      <c r="BT417" s="726"/>
      <c r="BU417" s="726"/>
      <c r="BV417" s="726"/>
      <c r="BW417" s="726"/>
      <c r="BX417" s="726"/>
      <c r="BY417" s="726"/>
      <c r="BZ417" s="726"/>
      <c r="CA417" s="726"/>
      <c r="CB417" s="726"/>
      <c r="CC417" s="726"/>
      <c r="CD417" s="726"/>
      <c r="CE417" s="726"/>
      <c r="CF417" s="726"/>
      <c r="CG417" s="726"/>
      <c r="CH417" s="726"/>
      <c r="CI417" s="726"/>
      <c r="CJ417" s="726"/>
      <c r="CK417" s="726"/>
      <c r="CL417" s="726"/>
      <c r="CM417" s="726"/>
      <c r="CN417" s="726"/>
      <c r="CO417" s="726"/>
      <c r="CP417" s="726"/>
      <c r="CQ417" s="726"/>
      <c r="CR417" s="726"/>
      <c r="CS417" s="726"/>
      <c r="CT417" s="726"/>
      <c r="CU417" s="726"/>
      <c r="CV417" s="726"/>
      <c r="CW417" s="726"/>
      <c r="CX417" s="726"/>
      <c r="CY417" s="726"/>
      <c r="CZ417" s="726"/>
      <c r="DA417" s="726"/>
      <c r="DB417" s="726"/>
      <c r="DC417" s="726"/>
      <c r="DD417" s="726"/>
    </row>
    <row r="418" spans="1:108" ht="12.75" customHeight="1" x14ac:dyDescent="0.15">
      <c r="A418" s="745" t="s">
        <v>117</v>
      </c>
      <c r="B418" s="732">
        <f>[1]②B6用集計!C2313</f>
        <v>0</v>
      </c>
      <c r="C418" s="783">
        <f>[1]②B6用集計!D2313</f>
        <v>0</v>
      </c>
      <c r="D418" s="732">
        <f>[1]②B6用集計!C2339</f>
        <v>0</v>
      </c>
      <c r="E418" s="783">
        <f>[1]②B6用集計!D2339</f>
        <v>0</v>
      </c>
      <c r="F418" s="732">
        <f>[1]②B6用集計!C2364</f>
        <v>2</v>
      </c>
      <c r="G418" s="783">
        <f>[1]②B6用集計!D2364</f>
        <v>0</v>
      </c>
      <c r="H418" s="732">
        <f>[1]②B6用集計!C2389</f>
        <v>11</v>
      </c>
      <c r="I418" s="783">
        <f>[1]②B6用集計!D2389</f>
        <v>18</v>
      </c>
      <c r="J418" s="732">
        <f>[1]②B6用集計!C2414</f>
        <v>1</v>
      </c>
      <c r="K418" s="743">
        <f>[1]②B6用集計!D2414</f>
        <v>0</v>
      </c>
      <c r="L418" s="808">
        <f>J389+L389+N389+B418+D418+F418+H418+J418</f>
        <v>24</v>
      </c>
      <c r="M418" s="807">
        <f>K389+M389+O389+C418+E418+G418+I418+K418</f>
        <v>24</v>
      </c>
      <c r="N418" s="733">
        <f>[1]②B6用集計!C2440</f>
        <v>8</v>
      </c>
      <c r="O418" s="733">
        <f>[1]②B6用集計!D2440</f>
        <v>6</v>
      </c>
      <c r="AI418" s="726"/>
      <c r="AJ418" s="726"/>
      <c r="AK418" s="726"/>
      <c r="AL418" s="726"/>
      <c r="AM418" s="726"/>
      <c r="AN418" s="726"/>
      <c r="AO418" s="726"/>
      <c r="AP418" s="726"/>
      <c r="AQ418" s="726"/>
      <c r="AR418" s="726"/>
      <c r="AS418" s="726"/>
      <c r="AT418" s="726"/>
      <c r="AU418" s="726"/>
      <c r="AV418" s="726"/>
      <c r="AW418" s="726"/>
      <c r="AX418" s="726"/>
      <c r="AY418" s="726"/>
      <c r="AZ418" s="726"/>
      <c r="BA418" s="726"/>
      <c r="BB418" s="726"/>
      <c r="BC418" s="726"/>
      <c r="BD418" s="726"/>
      <c r="BE418" s="726"/>
      <c r="BF418" s="726"/>
      <c r="BG418" s="726"/>
      <c r="BH418" s="726"/>
      <c r="BI418" s="726"/>
      <c r="BJ418" s="726"/>
      <c r="BK418" s="726"/>
      <c r="BL418" s="726"/>
      <c r="BM418" s="726"/>
      <c r="BN418" s="726"/>
      <c r="BO418" s="726"/>
      <c r="BP418" s="726"/>
      <c r="BQ418" s="726"/>
      <c r="BR418" s="726"/>
      <c r="BS418" s="726"/>
      <c r="BT418" s="726"/>
      <c r="BU418" s="726"/>
      <c r="BV418" s="726"/>
      <c r="BW418" s="726"/>
      <c r="BX418" s="726"/>
      <c r="BY418" s="726"/>
      <c r="BZ418" s="726"/>
      <c r="CA418" s="726"/>
      <c r="CB418" s="726"/>
      <c r="CC418" s="726"/>
      <c r="CD418" s="726"/>
      <c r="CE418" s="726"/>
      <c r="CF418" s="726"/>
      <c r="CG418" s="726"/>
      <c r="CH418" s="726"/>
      <c r="CI418" s="726"/>
      <c r="CJ418" s="726"/>
      <c r="CK418" s="726"/>
      <c r="CL418" s="726"/>
      <c r="CM418" s="726"/>
      <c r="CN418" s="726"/>
      <c r="CO418" s="726"/>
      <c r="CP418" s="726"/>
      <c r="CQ418" s="726"/>
      <c r="CR418" s="726"/>
      <c r="CS418" s="726"/>
      <c r="CT418" s="726"/>
      <c r="CU418" s="726"/>
      <c r="CV418" s="726"/>
      <c r="CW418" s="726"/>
      <c r="CX418" s="726"/>
      <c r="CY418" s="726"/>
      <c r="CZ418" s="726"/>
      <c r="DA418" s="726"/>
      <c r="DB418" s="726"/>
      <c r="DC418" s="726"/>
      <c r="DD418" s="726"/>
    </row>
    <row r="419" spans="1:108" ht="12.75" customHeight="1" x14ac:dyDescent="0.15">
      <c r="A419" s="745" t="s">
        <v>118</v>
      </c>
      <c r="B419" s="732">
        <f>[1]②B6用集計!C2314</f>
        <v>0</v>
      </c>
      <c r="C419" s="783">
        <f>[1]②B6用集計!D2314</f>
        <v>0</v>
      </c>
      <c r="D419" s="732">
        <f>[1]②B6用集計!C2340</f>
        <v>0</v>
      </c>
      <c r="E419" s="783">
        <f>[1]②B6用集計!D2340</f>
        <v>0</v>
      </c>
      <c r="F419" s="732">
        <f>[1]②B6用集計!C2365</f>
        <v>1</v>
      </c>
      <c r="G419" s="783">
        <f>[1]②B6用集計!D2365</f>
        <v>1</v>
      </c>
      <c r="H419" s="732">
        <f>[1]②B6用集計!C2390</f>
        <v>10</v>
      </c>
      <c r="I419" s="783">
        <f>[1]②B6用集計!D2390</f>
        <v>14</v>
      </c>
      <c r="J419" s="732">
        <f>[1]②B6用集計!C2415</f>
        <v>2</v>
      </c>
      <c r="K419" s="743">
        <f>[1]②B6用集計!D2415</f>
        <v>0</v>
      </c>
      <c r="L419" s="808">
        <f>J390+L390+N390+B419+D419+F419+H419+J419</f>
        <v>22</v>
      </c>
      <c r="M419" s="807">
        <f>K390+M390+O390+C419+E419+G419+I419+K419</f>
        <v>18</v>
      </c>
      <c r="N419" s="733">
        <f>[1]②B6用集計!C2441</f>
        <v>5</v>
      </c>
      <c r="O419" s="733">
        <f>[1]②B6用集計!D2441</f>
        <v>8</v>
      </c>
      <c r="AI419" s="726"/>
      <c r="AJ419" s="726"/>
      <c r="AK419" s="726"/>
      <c r="AL419" s="726"/>
      <c r="AM419" s="726"/>
      <c r="AN419" s="726"/>
      <c r="AO419" s="726"/>
      <c r="AP419" s="726"/>
      <c r="AQ419" s="726"/>
      <c r="AR419" s="726"/>
      <c r="AS419" s="726"/>
      <c r="AT419" s="726"/>
      <c r="AU419" s="726"/>
      <c r="AV419" s="726"/>
      <c r="AW419" s="726"/>
      <c r="AX419" s="726"/>
      <c r="AY419" s="726"/>
      <c r="AZ419" s="726"/>
      <c r="BA419" s="726"/>
      <c r="BB419" s="726"/>
      <c r="BC419" s="726"/>
      <c r="BD419" s="726"/>
      <c r="BE419" s="726"/>
      <c r="BF419" s="726"/>
      <c r="BG419" s="726"/>
      <c r="BH419" s="726"/>
      <c r="BI419" s="726"/>
      <c r="BJ419" s="726"/>
      <c r="BK419" s="726"/>
      <c r="BL419" s="726"/>
      <c r="BM419" s="726"/>
      <c r="BN419" s="726"/>
      <c r="BO419" s="726"/>
      <c r="BP419" s="726"/>
      <c r="BQ419" s="726"/>
      <c r="BR419" s="726"/>
      <c r="BS419" s="726"/>
      <c r="BT419" s="726"/>
      <c r="BU419" s="726"/>
      <c r="BV419" s="726"/>
      <c r="BW419" s="726"/>
      <c r="BX419" s="726"/>
      <c r="BY419" s="726"/>
      <c r="BZ419" s="726"/>
      <c r="CA419" s="726"/>
      <c r="CB419" s="726"/>
      <c r="CC419" s="726"/>
      <c r="CD419" s="726"/>
      <c r="CE419" s="726"/>
      <c r="CF419" s="726"/>
      <c r="CG419" s="726"/>
      <c r="CH419" s="726"/>
      <c r="CI419" s="726"/>
      <c r="CJ419" s="726"/>
      <c r="CK419" s="726"/>
      <c r="CL419" s="726"/>
      <c r="CM419" s="726"/>
      <c r="CN419" s="726"/>
      <c r="CO419" s="726"/>
      <c r="CP419" s="726"/>
      <c r="CQ419" s="726"/>
      <c r="CR419" s="726"/>
      <c r="CS419" s="726"/>
      <c r="CT419" s="726"/>
      <c r="CU419" s="726"/>
      <c r="CV419" s="726"/>
      <c r="CW419" s="726"/>
      <c r="CX419" s="726"/>
      <c r="CY419" s="726"/>
      <c r="CZ419" s="726"/>
      <c r="DA419" s="726"/>
      <c r="DB419" s="726"/>
      <c r="DC419" s="726"/>
      <c r="DD419" s="726"/>
    </row>
    <row r="420" spans="1:108" ht="12.75" customHeight="1" x14ac:dyDescent="0.15">
      <c r="A420" s="745" t="s">
        <v>119</v>
      </c>
      <c r="B420" s="732">
        <f>[1]②B6用集計!C2315</f>
        <v>0</v>
      </c>
      <c r="C420" s="783">
        <f>[1]②B6用集計!D2315</f>
        <v>0</v>
      </c>
      <c r="D420" s="732">
        <f>[1]②B6用集計!C2341</f>
        <v>0</v>
      </c>
      <c r="E420" s="783">
        <f>[1]②B6用集計!D2341</f>
        <v>0</v>
      </c>
      <c r="F420" s="732">
        <f>[1]②B6用集計!C2366</f>
        <v>1</v>
      </c>
      <c r="G420" s="783">
        <f>[1]②B6用集計!D2366</f>
        <v>2</v>
      </c>
      <c r="H420" s="732">
        <f>[1]②B6用集計!C2391</f>
        <v>22</v>
      </c>
      <c r="I420" s="783">
        <f>[1]②B6用集計!D2391</f>
        <v>15</v>
      </c>
      <c r="J420" s="732">
        <f>[1]②B6用集計!C2416</f>
        <v>2</v>
      </c>
      <c r="K420" s="743">
        <f>[1]②B6用集計!D2416</f>
        <v>7</v>
      </c>
      <c r="L420" s="808">
        <f>J391+L391+N391+B420+D420+F420+H420+J420</f>
        <v>35</v>
      </c>
      <c r="M420" s="807">
        <f>K391+M391+O391+C420+E420+G420+I420+K420</f>
        <v>32</v>
      </c>
      <c r="N420" s="733">
        <f>[1]②B6用集計!C2442</f>
        <v>7</v>
      </c>
      <c r="O420" s="733">
        <f>[1]②B6用集計!D2442</f>
        <v>7</v>
      </c>
      <c r="AI420" s="726"/>
      <c r="AJ420" s="726"/>
      <c r="AK420" s="726"/>
      <c r="AL420" s="726"/>
      <c r="AM420" s="726"/>
      <c r="AN420" s="726"/>
      <c r="AO420" s="726"/>
      <c r="AP420" s="726"/>
      <c r="AQ420" s="726"/>
      <c r="AR420" s="726"/>
      <c r="AS420" s="726"/>
      <c r="AT420" s="726"/>
      <c r="AU420" s="726"/>
      <c r="AV420" s="726"/>
      <c r="AW420" s="726"/>
      <c r="AX420" s="726"/>
      <c r="AY420" s="726"/>
      <c r="AZ420" s="726"/>
      <c r="BA420" s="726"/>
      <c r="BB420" s="726"/>
      <c r="BC420" s="726"/>
      <c r="BD420" s="726"/>
      <c r="BE420" s="726"/>
      <c r="BF420" s="726"/>
      <c r="BG420" s="726"/>
      <c r="BH420" s="726"/>
      <c r="BI420" s="726"/>
      <c r="BJ420" s="726"/>
      <c r="BK420" s="726"/>
      <c r="BL420" s="726"/>
      <c r="BM420" s="726"/>
      <c r="BN420" s="726"/>
      <c r="BO420" s="726"/>
      <c r="BP420" s="726"/>
      <c r="BQ420" s="726"/>
      <c r="BR420" s="726"/>
      <c r="BS420" s="726"/>
      <c r="BT420" s="726"/>
      <c r="BU420" s="726"/>
      <c r="BV420" s="726"/>
      <c r="BW420" s="726"/>
      <c r="BX420" s="726"/>
      <c r="BY420" s="726"/>
      <c r="BZ420" s="726"/>
      <c r="CA420" s="726"/>
      <c r="CB420" s="726"/>
      <c r="CC420" s="726"/>
      <c r="CD420" s="726"/>
      <c r="CE420" s="726"/>
      <c r="CF420" s="726"/>
      <c r="CG420" s="726"/>
      <c r="CH420" s="726"/>
      <c r="CI420" s="726"/>
      <c r="CJ420" s="726"/>
      <c r="CK420" s="726"/>
      <c r="CL420" s="726"/>
      <c r="CM420" s="726"/>
      <c r="CN420" s="726"/>
      <c r="CO420" s="726"/>
      <c r="CP420" s="726"/>
      <c r="CQ420" s="726"/>
      <c r="CR420" s="726"/>
      <c r="CS420" s="726"/>
      <c r="CT420" s="726"/>
      <c r="CU420" s="726"/>
      <c r="CV420" s="726"/>
      <c r="CW420" s="726"/>
      <c r="CX420" s="726"/>
      <c r="CY420" s="726"/>
      <c r="CZ420" s="726"/>
      <c r="DA420" s="726"/>
      <c r="DB420" s="726"/>
      <c r="DC420" s="726"/>
      <c r="DD420" s="726"/>
    </row>
    <row r="421" spans="1:108" ht="12.75" customHeight="1" x14ac:dyDescent="0.15">
      <c r="A421" s="745" t="s">
        <v>121</v>
      </c>
      <c r="B421" s="732">
        <f>[1]②B6用集計!C2316</f>
        <v>0</v>
      </c>
      <c r="C421" s="783">
        <f>[1]②B6用集計!D2316</f>
        <v>0</v>
      </c>
      <c r="D421" s="732">
        <f>[1]②B6用集計!C2342</f>
        <v>1</v>
      </c>
      <c r="E421" s="783">
        <f>[1]②B6用集計!D2342</f>
        <v>1</v>
      </c>
      <c r="F421" s="732">
        <f>[1]②B6用集計!C2367</f>
        <v>2</v>
      </c>
      <c r="G421" s="783">
        <f>[1]②B6用集計!D2367</f>
        <v>2</v>
      </c>
      <c r="H421" s="732">
        <f>[1]②B6用集計!C2392</f>
        <v>16</v>
      </c>
      <c r="I421" s="783">
        <f>[1]②B6用集計!D2392</f>
        <v>15</v>
      </c>
      <c r="J421" s="732">
        <f>[1]②B6用集計!C2417</f>
        <v>6</v>
      </c>
      <c r="K421" s="743">
        <f>[1]②B6用集計!D2417</f>
        <v>5</v>
      </c>
      <c r="L421" s="808">
        <f>J392+L392+N392+B421+D421+F421+H421+J421</f>
        <v>37</v>
      </c>
      <c r="M421" s="807">
        <f>K392+M392+O392+C421+E421+G421+I421+K421</f>
        <v>30</v>
      </c>
      <c r="N421" s="733">
        <f>[1]②B6用集計!C2443</f>
        <v>18</v>
      </c>
      <c r="O421" s="733">
        <f>[1]②B6用集計!D2443</f>
        <v>15</v>
      </c>
      <c r="AI421" s="726"/>
      <c r="AJ421" s="726"/>
      <c r="AK421" s="726"/>
      <c r="AL421" s="726"/>
      <c r="AM421" s="726"/>
      <c r="AN421" s="726"/>
      <c r="AO421" s="726"/>
      <c r="AP421" s="726"/>
      <c r="AQ421" s="726"/>
      <c r="AR421" s="726"/>
      <c r="AS421" s="726"/>
      <c r="AT421" s="726"/>
      <c r="AU421" s="726"/>
      <c r="AV421" s="726"/>
      <c r="AW421" s="726"/>
      <c r="AX421" s="726"/>
      <c r="AY421" s="726"/>
      <c r="AZ421" s="726"/>
      <c r="BA421" s="726"/>
      <c r="BB421" s="726"/>
      <c r="BC421" s="726"/>
      <c r="BD421" s="726"/>
      <c r="BE421" s="726"/>
      <c r="BF421" s="726"/>
      <c r="BG421" s="726"/>
      <c r="BH421" s="726"/>
      <c r="BI421" s="726"/>
      <c r="BJ421" s="726"/>
      <c r="BK421" s="726"/>
      <c r="BL421" s="726"/>
      <c r="BM421" s="726"/>
      <c r="BN421" s="726"/>
      <c r="BO421" s="726"/>
      <c r="BP421" s="726"/>
      <c r="BQ421" s="726"/>
      <c r="BR421" s="726"/>
      <c r="BS421" s="726"/>
      <c r="BT421" s="726"/>
      <c r="BU421" s="726"/>
      <c r="BV421" s="726"/>
      <c r="BW421" s="726"/>
      <c r="BX421" s="726"/>
      <c r="BY421" s="726"/>
      <c r="BZ421" s="726"/>
      <c r="CA421" s="726"/>
      <c r="CB421" s="726"/>
      <c r="CC421" s="726"/>
      <c r="CD421" s="726"/>
      <c r="CE421" s="726"/>
      <c r="CF421" s="726"/>
      <c r="CG421" s="726"/>
      <c r="CH421" s="726"/>
      <c r="CI421" s="726"/>
      <c r="CJ421" s="726"/>
      <c r="CK421" s="726"/>
      <c r="CL421" s="726"/>
      <c r="CM421" s="726"/>
      <c r="CN421" s="726"/>
      <c r="CO421" s="726"/>
      <c r="CP421" s="726"/>
      <c r="CQ421" s="726"/>
      <c r="CR421" s="726"/>
      <c r="CS421" s="726"/>
      <c r="CT421" s="726"/>
      <c r="CU421" s="726"/>
      <c r="CV421" s="726"/>
      <c r="CW421" s="726"/>
      <c r="CX421" s="726"/>
      <c r="CY421" s="726"/>
      <c r="CZ421" s="726"/>
      <c r="DA421" s="726"/>
      <c r="DB421" s="726"/>
      <c r="DC421" s="726"/>
      <c r="DD421" s="726"/>
    </row>
    <row r="422" spans="1:108" ht="12.75" customHeight="1" x14ac:dyDescent="0.15">
      <c r="A422" s="745" t="s">
        <v>122</v>
      </c>
      <c r="B422" s="732">
        <f>[1]②B6用集計!C2317</f>
        <v>1</v>
      </c>
      <c r="C422" s="783">
        <f>[1]②B6用集計!D2317</f>
        <v>0</v>
      </c>
      <c r="D422" s="732">
        <f>[1]②B6用集計!C2343</f>
        <v>1</v>
      </c>
      <c r="E422" s="783">
        <f>[1]②B6用集計!D2343</f>
        <v>1</v>
      </c>
      <c r="F422" s="732">
        <f>[1]②B6用集計!C2368</f>
        <v>2</v>
      </c>
      <c r="G422" s="783">
        <f>[1]②B6用集計!D2368</f>
        <v>1</v>
      </c>
      <c r="H422" s="732">
        <f>[1]②B6用集計!C2393</f>
        <v>18</v>
      </c>
      <c r="I422" s="783">
        <f>[1]②B6用集計!D2393</f>
        <v>14</v>
      </c>
      <c r="J422" s="732">
        <f>[1]②B6用集計!C2418</f>
        <v>5</v>
      </c>
      <c r="K422" s="743">
        <f>[1]②B6用集計!D2418</f>
        <v>0</v>
      </c>
      <c r="L422" s="808">
        <f>J393+L393+N393+B422+D422+F422+H422+J422</f>
        <v>31</v>
      </c>
      <c r="M422" s="807">
        <f>K393+M393+O393+C422+E422+G422+I422+K422</f>
        <v>23</v>
      </c>
      <c r="N422" s="733">
        <f>[1]②B6用集計!C2444</f>
        <v>16</v>
      </c>
      <c r="O422" s="733">
        <f>[1]②B6用集計!D2444</f>
        <v>15</v>
      </c>
      <c r="AI422" s="726"/>
      <c r="AJ422" s="726"/>
      <c r="AK422" s="726"/>
      <c r="AL422" s="726"/>
      <c r="AM422" s="726"/>
      <c r="AN422" s="726"/>
      <c r="AO422" s="726"/>
      <c r="AP422" s="726"/>
      <c r="AQ422" s="726"/>
      <c r="AR422" s="726"/>
      <c r="AS422" s="726"/>
      <c r="AT422" s="726"/>
      <c r="AU422" s="726"/>
      <c r="AV422" s="726"/>
      <c r="AW422" s="726"/>
      <c r="AX422" s="726"/>
      <c r="AY422" s="726"/>
      <c r="AZ422" s="726"/>
      <c r="BA422" s="726"/>
      <c r="BB422" s="726"/>
      <c r="BC422" s="726"/>
      <c r="BD422" s="726"/>
      <c r="BE422" s="726"/>
      <c r="BF422" s="726"/>
      <c r="BG422" s="726"/>
      <c r="BH422" s="726"/>
      <c r="BI422" s="726"/>
      <c r="BJ422" s="726"/>
      <c r="BK422" s="726"/>
      <c r="BL422" s="726"/>
      <c r="BM422" s="726"/>
      <c r="BN422" s="726"/>
      <c r="BO422" s="726"/>
      <c r="BP422" s="726"/>
      <c r="BQ422" s="726"/>
      <c r="BR422" s="726"/>
      <c r="BS422" s="726"/>
      <c r="BT422" s="726"/>
      <c r="BU422" s="726"/>
      <c r="BV422" s="726"/>
      <c r="BW422" s="726"/>
      <c r="BX422" s="726"/>
      <c r="BY422" s="726"/>
      <c r="BZ422" s="726"/>
      <c r="CA422" s="726"/>
      <c r="CB422" s="726"/>
      <c r="CC422" s="726"/>
      <c r="CD422" s="726"/>
      <c r="CE422" s="726"/>
      <c r="CF422" s="726"/>
      <c r="CG422" s="726"/>
      <c r="CH422" s="726"/>
      <c r="CI422" s="726"/>
      <c r="CJ422" s="726"/>
      <c r="CK422" s="726"/>
      <c r="CL422" s="726"/>
      <c r="CM422" s="726"/>
      <c r="CN422" s="726"/>
      <c r="CO422" s="726"/>
      <c r="CP422" s="726"/>
      <c r="CQ422" s="726"/>
      <c r="CR422" s="726"/>
      <c r="CS422" s="726"/>
      <c r="CT422" s="726"/>
      <c r="CU422" s="726"/>
      <c r="CV422" s="726"/>
      <c r="CW422" s="726"/>
      <c r="CX422" s="726"/>
      <c r="CY422" s="726"/>
      <c r="CZ422" s="726"/>
      <c r="DA422" s="726"/>
      <c r="DB422" s="726"/>
      <c r="DC422" s="726"/>
      <c r="DD422" s="726"/>
    </row>
    <row r="423" spans="1:108" ht="12.75" customHeight="1" x14ac:dyDescent="0.15">
      <c r="A423" s="745" t="s">
        <v>123</v>
      </c>
      <c r="B423" s="732">
        <f>[1]②B6用集計!C2318</f>
        <v>0</v>
      </c>
      <c r="C423" s="783">
        <f>[1]②B6用集計!D2318</f>
        <v>0</v>
      </c>
      <c r="D423" s="732">
        <f>[1]②B6用集計!C2344</f>
        <v>2</v>
      </c>
      <c r="E423" s="783">
        <f>[1]②B6用集計!D2344</f>
        <v>1</v>
      </c>
      <c r="F423" s="732">
        <f>[1]②B6用集計!C2369</f>
        <v>2</v>
      </c>
      <c r="G423" s="783">
        <f>[1]②B6用集計!D2369</f>
        <v>1</v>
      </c>
      <c r="H423" s="732">
        <f>[1]②B6用集計!C2394</f>
        <v>11</v>
      </c>
      <c r="I423" s="783">
        <f>[1]②B6用集計!D2394</f>
        <v>9</v>
      </c>
      <c r="J423" s="732">
        <f>[1]②B6用集計!C2419</f>
        <v>2</v>
      </c>
      <c r="K423" s="743">
        <f>[1]②B6用集計!D2419</f>
        <v>1</v>
      </c>
      <c r="L423" s="808">
        <f>J394+L394+N394+B423+D423+F423+H423+J423</f>
        <v>25</v>
      </c>
      <c r="M423" s="807">
        <f>K394+M394+O394+C423+E423+G423+I423+K423</f>
        <v>18</v>
      </c>
      <c r="N423" s="733">
        <f>[1]②B6用集計!C2445</f>
        <v>13</v>
      </c>
      <c r="O423" s="733">
        <f>[1]②B6用集計!D2445</f>
        <v>10</v>
      </c>
      <c r="AI423" s="726"/>
      <c r="AJ423" s="726"/>
      <c r="AK423" s="726"/>
      <c r="AL423" s="726"/>
      <c r="AM423" s="726"/>
      <c r="AN423" s="726"/>
      <c r="AO423" s="726"/>
      <c r="AP423" s="726"/>
      <c r="AQ423" s="726"/>
      <c r="AR423" s="726"/>
      <c r="AS423" s="726"/>
      <c r="AT423" s="726"/>
      <c r="AU423" s="726"/>
      <c r="AV423" s="726"/>
      <c r="AW423" s="726"/>
      <c r="AX423" s="726"/>
      <c r="AY423" s="726"/>
      <c r="AZ423" s="726"/>
      <c r="BA423" s="726"/>
      <c r="BB423" s="726"/>
      <c r="BC423" s="726"/>
      <c r="BD423" s="726"/>
      <c r="BE423" s="726"/>
      <c r="BF423" s="726"/>
      <c r="BG423" s="726"/>
      <c r="BH423" s="726"/>
      <c r="BI423" s="726"/>
      <c r="BJ423" s="726"/>
      <c r="BK423" s="726"/>
      <c r="BL423" s="726"/>
      <c r="BM423" s="726"/>
      <c r="BN423" s="726"/>
      <c r="BO423" s="726"/>
      <c r="BP423" s="726"/>
      <c r="BQ423" s="726"/>
      <c r="BR423" s="726"/>
      <c r="BS423" s="726"/>
      <c r="BT423" s="726"/>
      <c r="BU423" s="726"/>
      <c r="BV423" s="726"/>
      <c r="BW423" s="726"/>
      <c r="BX423" s="726"/>
      <c r="BY423" s="726"/>
      <c r="BZ423" s="726"/>
      <c r="CA423" s="726"/>
      <c r="CB423" s="726"/>
      <c r="CC423" s="726"/>
      <c r="CD423" s="726"/>
      <c r="CE423" s="726"/>
      <c r="CF423" s="726"/>
      <c r="CG423" s="726"/>
      <c r="CH423" s="726"/>
      <c r="CI423" s="726"/>
      <c r="CJ423" s="726"/>
      <c r="CK423" s="726"/>
      <c r="CL423" s="726"/>
      <c r="CM423" s="726"/>
      <c r="CN423" s="726"/>
      <c r="CO423" s="726"/>
      <c r="CP423" s="726"/>
      <c r="CQ423" s="726"/>
      <c r="CR423" s="726"/>
      <c r="CS423" s="726"/>
      <c r="CT423" s="726"/>
      <c r="CU423" s="726"/>
      <c r="CV423" s="726"/>
      <c r="CW423" s="726"/>
      <c r="CX423" s="726"/>
      <c r="CY423" s="726"/>
      <c r="CZ423" s="726"/>
      <c r="DA423" s="726"/>
      <c r="DB423" s="726"/>
      <c r="DC423" s="726"/>
      <c r="DD423" s="726"/>
    </row>
    <row r="424" spans="1:108" ht="12.75" customHeight="1" x14ac:dyDescent="0.15">
      <c r="A424" s="745" t="s">
        <v>124</v>
      </c>
      <c r="B424" s="732">
        <f>[1]②B6用集計!C2319</f>
        <v>0</v>
      </c>
      <c r="C424" s="783">
        <f>[1]②B6用集計!D2319</f>
        <v>0</v>
      </c>
      <c r="D424" s="732">
        <f>[1]②B6用集計!C2345</f>
        <v>1</v>
      </c>
      <c r="E424" s="783">
        <f>[1]②B6用集計!D2345</f>
        <v>0</v>
      </c>
      <c r="F424" s="732">
        <f>[1]②B6用集計!C2370</f>
        <v>2</v>
      </c>
      <c r="G424" s="783">
        <f>[1]②B6用集計!D2370</f>
        <v>1</v>
      </c>
      <c r="H424" s="732">
        <f>[1]②B6用集計!C2395</f>
        <v>17</v>
      </c>
      <c r="I424" s="783">
        <f>[1]②B6用集計!D2395</f>
        <v>19</v>
      </c>
      <c r="J424" s="732">
        <f>[1]②B6用集計!C2420</f>
        <v>3</v>
      </c>
      <c r="K424" s="743">
        <f>[1]②B6用集計!D2420</f>
        <v>1</v>
      </c>
      <c r="L424" s="808">
        <f>J395+L395+N395+B424+D424+F424+H424+J424</f>
        <v>35</v>
      </c>
      <c r="M424" s="807">
        <f>K395+M395+O395+C424+E424+G424+I424+K424</f>
        <v>26</v>
      </c>
      <c r="N424" s="733">
        <f>[1]②B6用集計!C2446</f>
        <v>14</v>
      </c>
      <c r="O424" s="733">
        <f>[1]②B6用集計!D2446</f>
        <v>8</v>
      </c>
      <c r="AI424" s="726"/>
      <c r="AJ424" s="726"/>
      <c r="AK424" s="726"/>
      <c r="AL424" s="726"/>
      <c r="AM424" s="726"/>
      <c r="AN424" s="726"/>
      <c r="AO424" s="726"/>
      <c r="AP424" s="726"/>
      <c r="AQ424" s="726"/>
      <c r="AR424" s="726"/>
      <c r="AS424" s="726"/>
      <c r="AT424" s="726"/>
      <c r="AU424" s="726"/>
      <c r="AV424" s="726"/>
      <c r="AW424" s="726"/>
      <c r="AX424" s="726"/>
      <c r="AY424" s="726"/>
      <c r="AZ424" s="726"/>
      <c r="BA424" s="726"/>
      <c r="BB424" s="726"/>
      <c r="BC424" s="726"/>
      <c r="BD424" s="726"/>
      <c r="BE424" s="726"/>
      <c r="BF424" s="726"/>
      <c r="BG424" s="726"/>
      <c r="BH424" s="726"/>
      <c r="BI424" s="726"/>
      <c r="BJ424" s="726"/>
      <c r="BK424" s="726"/>
      <c r="BL424" s="726"/>
      <c r="BM424" s="726"/>
      <c r="BN424" s="726"/>
      <c r="BO424" s="726"/>
      <c r="BP424" s="726"/>
      <c r="BQ424" s="726"/>
      <c r="BR424" s="726"/>
      <c r="BS424" s="726"/>
      <c r="BT424" s="726"/>
      <c r="BU424" s="726"/>
      <c r="BV424" s="726"/>
      <c r="BW424" s="726"/>
      <c r="BX424" s="726"/>
      <c r="BY424" s="726"/>
      <c r="BZ424" s="726"/>
      <c r="CA424" s="726"/>
      <c r="CB424" s="726"/>
      <c r="CC424" s="726"/>
      <c r="CD424" s="726"/>
      <c r="CE424" s="726"/>
      <c r="CF424" s="726"/>
      <c r="CG424" s="726"/>
      <c r="CH424" s="726"/>
      <c r="CI424" s="726"/>
      <c r="CJ424" s="726"/>
      <c r="CK424" s="726"/>
      <c r="CL424" s="726"/>
      <c r="CM424" s="726"/>
      <c r="CN424" s="726"/>
      <c r="CO424" s="726"/>
      <c r="CP424" s="726"/>
      <c r="CQ424" s="726"/>
      <c r="CR424" s="726"/>
      <c r="CS424" s="726"/>
      <c r="CT424" s="726"/>
      <c r="CU424" s="726"/>
      <c r="CV424" s="726"/>
      <c r="CW424" s="726"/>
      <c r="CX424" s="726"/>
      <c r="CY424" s="726"/>
      <c r="CZ424" s="726"/>
      <c r="DA424" s="726"/>
      <c r="DB424" s="726"/>
      <c r="DC424" s="726"/>
      <c r="DD424" s="726"/>
    </row>
    <row r="425" spans="1:108" ht="12.75" customHeight="1" x14ac:dyDescent="0.15">
      <c r="A425" s="745" t="s">
        <v>125</v>
      </c>
      <c r="B425" s="732">
        <f>[1]②B6用集計!C2320</f>
        <v>0</v>
      </c>
      <c r="C425" s="783">
        <f>[1]②B6用集計!D2320</f>
        <v>0</v>
      </c>
      <c r="D425" s="732">
        <f>[1]②B6用集計!C2346</f>
        <v>2</v>
      </c>
      <c r="E425" s="783">
        <f>[1]②B6用集計!D2346</f>
        <v>1</v>
      </c>
      <c r="F425" s="732">
        <f>[1]②B6用集計!C2371</f>
        <v>2</v>
      </c>
      <c r="G425" s="783">
        <f>[1]②B6用集計!D2371</f>
        <v>2</v>
      </c>
      <c r="H425" s="732">
        <f>[1]②B6用集計!C2396</f>
        <v>21</v>
      </c>
      <c r="I425" s="783">
        <f>[1]②B6用集計!D2396</f>
        <v>17</v>
      </c>
      <c r="J425" s="732">
        <f>[1]②B6用集計!C2421</f>
        <v>1</v>
      </c>
      <c r="K425" s="743">
        <f>[1]②B6用集計!D2421</f>
        <v>3</v>
      </c>
      <c r="L425" s="808">
        <f>J396+L396+N396+B425+D425+F425+H425+J425</f>
        <v>40</v>
      </c>
      <c r="M425" s="807">
        <f>K396+M396+O396+C425+E425+G425+I425+K425</f>
        <v>37</v>
      </c>
      <c r="N425" s="733">
        <f>[1]②B6用集計!C2447</f>
        <v>7</v>
      </c>
      <c r="O425" s="733">
        <f>[1]②B6用集計!D2447</f>
        <v>10</v>
      </c>
      <c r="AI425" s="726"/>
      <c r="AJ425" s="726"/>
      <c r="AK425" s="726"/>
      <c r="AL425" s="726"/>
      <c r="AM425" s="726"/>
      <c r="AN425" s="726"/>
      <c r="AO425" s="726"/>
      <c r="AP425" s="726"/>
      <c r="AQ425" s="726"/>
      <c r="AR425" s="726"/>
      <c r="AS425" s="726"/>
      <c r="AT425" s="726"/>
      <c r="AU425" s="726"/>
      <c r="AV425" s="726"/>
      <c r="AW425" s="726"/>
      <c r="AX425" s="726"/>
      <c r="AY425" s="726"/>
      <c r="AZ425" s="726"/>
      <c r="BA425" s="726"/>
      <c r="BB425" s="726"/>
      <c r="BC425" s="726"/>
      <c r="BD425" s="726"/>
      <c r="BE425" s="726"/>
      <c r="BF425" s="726"/>
      <c r="BG425" s="726"/>
      <c r="BH425" s="726"/>
      <c r="BI425" s="726"/>
      <c r="BJ425" s="726"/>
      <c r="BK425" s="726"/>
      <c r="BL425" s="726"/>
      <c r="BM425" s="726"/>
      <c r="BN425" s="726"/>
      <c r="BO425" s="726"/>
      <c r="BP425" s="726"/>
      <c r="BQ425" s="726"/>
      <c r="BR425" s="726"/>
      <c r="BS425" s="726"/>
      <c r="BT425" s="726"/>
      <c r="BU425" s="726"/>
      <c r="BV425" s="726"/>
      <c r="BW425" s="726"/>
      <c r="BX425" s="726"/>
      <c r="BY425" s="726"/>
      <c r="BZ425" s="726"/>
      <c r="CA425" s="726"/>
      <c r="CB425" s="726"/>
      <c r="CC425" s="726"/>
      <c r="CD425" s="726"/>
      <c r="CE425" s="726"/>
      <c r="CF425" s="726"/>
      <c r="CG425" s="726"/>
      <c r="CH425" s="726"/>
      <c r="CI425" s="726"/>
      <c r="CJ425" s="726"/>
      <c r="CK425" s="726"/>
      <c r="CL425" s="726"/>
      <c r="CM425" s="726"/>
      <c r="CN425" s="726"/>
      <c r="CO425" s="726"/>
      <c r="CP425" s="726"/>
      <c r="CQ425" s="726"/>
      <c r="CR425" s="726"/>
      <c r="CS425" s="726"/>
      <c r="CT425" s="726"/>
      <c r="CU425" s="726"/>
      <c r="CV425" s="726"/>
      <c r="CW425" s="726"/>
      <c r="CX425" s="726"/>
      <c r="CY425" s="726"/>
      <c r="CZ425" s="726"/>
      <c r="DA425" s="726"/>
      <c r="DB425" s="726"/>
      <c r="DC425" s="726"/>
      <c r="DD425" s="726"/>
    </row>
    <row r="426" spans="1:108" ht="12.75" customHeight="1" x14ac:dyDescent="0.15">
      <c r="A426" s="745" t="s">
        <v>126</v>
      </c>
      <c r="B426" s="732">
        <f>[1]②B6用集計!C2321</f>
        <v>0</v>
      </c>
      <c r="C426" s="783">
        <f>[1]②B6用集計!D2321</f>
        <v>0</v>
      </c>
      <c r="D426" s="732">
        <f>[1]②B6用集計!C2347</f>
        <v>0</v>
      </c>
      <c r="E426" s="783">
        <f>[1]②B6用集計!D2347</f>
        <v>1</v>
      </c>
      <c r="F426" s="732">
        <f>[1]②B6用集計!C2372</f>
        <v>5</v>
      </c>
      <c r="G426" s="783">
        <f>[1]②B6用集計!D2372</f>
        <v>1</v>
      </c>
      <c r="H426" s="732">
        <f>[1]②B6用集計!C2397</f>
        <v>17</v>
      </c>
      <c r="I426" s="783">
        <f>[1]②B6用集計!D2397</f>
        <v>25</v>
      </c>
      <c r="J426" s="732">
        <f>[1]②B6用集計!C2422</f>
        <v>4</v>
      </c>
      <c r="K426" s="743">
        <f>[1]②B6用集計!D2422</f>
        <v>8</v>
      </c>
      <c r="L426" s="808">
        <f>J397+L397+N397+B426+D426+F426+H426+J426</f>
        <v>41</v>
      </c>
      <c r="M426" s="807">
        <f>K397+M397+O397+C426+E426+G426+I426+K426</f>
        <v>49</v>
      </c>
      <c r="N426" s="733">
        <f>[1]②B6用集計!C2448</f>
        <v>19</v>
      </c>
      <c r="O426" s="733">
        <f>[1]②B6用集計!D2448</f>
        <v>23</v>
      </c>
      <c r="AI426" s="726"/>
      <c r="AJ426" s="726"/>
      <c r="AK426" s="726"/>
      <c r="AL426" s="726"/>
      <c r="AM426" s="726"/>
      <c r="AN426" s="726"/>
      <c r="AO426" s="726"/>
      <c r="AP426" s="726"/>
      <c r="AQ426" s="726"/>
      <c r="AR426" s="726"/>
      <c r="AS426" s="726"/>
      <c r="AT426" s="726"/>
      <c r="AU426" s="726"/>
      <c r="AV426" s="726"/>
      <c r="AW426" s="726"/>
      <c r="AX426" s="726"/>
      <c r="AY426" s="726"/>
      <c r="AZ426" s="726"/>
      <c r="BA426" s="726"/>
      <c r="BB426" s="726"/>
      <c r="BC426" s="726"/>
      <c r="BD426" s="726"/>
      <c r="BE426" s="726"/>
      <c r="BF426" s="726"/>
      <c r="BG426" s="726"/>
      <c r="BH426" s="726"/>
      <c r="BI426" s="726"/>
      <c r="BJ426" s="726"/>
      <c r="BK426" s="726"/>
      <c r="BL426" s="726"/>
      <c r="BM426" s="726"/>
      <c r="BN426" s="726"/>
      <c r="BO426" s="726"/>
      <c r="BP426" s="726"/>
      <c r="BQ426" s="726"/>
      <c r="BR426" s="726"/>
      <c r="BS426" s="726"/>
      <c r="BT426" s="726"/>
      <c r="BU426" s="726"/>
      <c r="BV426" s="726"/>
      <c r="BW426" s="726"/>
      <c r="BX426" s="726"/>
      <c r="BY426" s="726"/>
      <c r="BZ426" s="726"/>
      <c r="CA426" s="726"/>
      <c r="CB426" s="726"/>
      <c r="CC426" s="726"/>
      <c r="CD426" s="726"/>
      <c r="CE426" s="726"/>
      <c r="CF426" s="726"/>
      <c r="CG426" s="726"/>
      <c r="CH426" s="726"/>
      <c r="CI426" s="726"/>
      <c r="CJ426" s="726"/>
      <c r="CK426" s="726"/>
      <c r="CL426" s="726"/>
      <c r="CM426" s="726"/>
      <c r="CN426" s="726"/>
      <c r="CO426" s="726"/>
      <c r="CP426" s="726"/>
      <c r="CQ426" s="726"/>
      <c r="CR426" s="726"/>
      <c r="CS426" s="726"/>
      <c r="CT426" s="726"/>
      <c r="CU426" s="726"/>
      <c r="CV426" s="726"/>
      <c r="CW426" s="726"/>
      <c r="CX426" s="726"/>
      <c r="CY426" s="726"/>
      <c r="CZ426" s="726"/>
      <c r="DA426" s="726"/>
      <c r="DB426" s="726"/>
      <c r="DC426" s="726"/>
      <c r="DD426" s="726"/>
    </row>
    <row r="427" spans="1:108" ht="12.75" customHeight="1" x14ac:dyDescent="0.15">
      <c r="A427" s="745" t="s">
        <v>127</v>
      </c>
      <c r="B427" s="732">
        <f>[1]②B6用集計!C2322</f>
        <v>2</v>
      </c>
      <c r="C427" s="783">
        <f>[1]②B6用集計!D2322</f>
        <v>2</v>
      </c>
      <c r="D427" s="732">
        <f>[1]②B6用集計!C2348</f>
        <v>4</v>
      </c>
      <c r="E427" s="783">
        <f>[1]②B6用集計!D2348</f>
        <v>3</v>
      </c>
      <c r="F427" s="732">
        <f>[1]②B6用集計!C2373</f>
        <v>2</v>
      </c>
      <c r="G427" s="783">
        <f>[1]②B6用集計!D2373</f>
        <v>4</v>
      </c>
      <c r="H427" s="732">
        <f>[1]②B6用集計!C2398</f>
        <v>35</v>
      </c>
      <c r="I427" s="783">
        <f>[1]②B6用集計!D2398</f>
        <v>26</v>
      </c>
      <c r="J427" s="732">
        <f>[1]②B6用集計!C2423</f>
        <v>8</v>
      </c>
      <c r="K427" s="743">
        <f>[1]②B6用集計!D2423</f>
        <v>5</v>
      </c>
      <c r="L427" s="808">
        <f>J398+L398+N398+B427+D427+F427+H427+J427</f>
        <v>68</v>
      </c>
      <c r="M427" s="807">
        <f>K398+M398+O398+C427+E427+G427+I427+K427</f>
        <v>56</v>
      </c>
      <c r="N427" s="733">
        <f>[1]②B6用集計!C2449</f>
        <v>25</v>
      </c>
      <c r="O427" s="733">
        <f>[1]②B6用集計!D2449</f>
        <v>22</v>
      </c>
      <c r="AI427" s="726"/>
      <c r="AJ427" s="726"/>
      <c r="AK427" s="726"/>
      <c r="AL427" s="726"/>
      <c r="AM427" s="726"/>
      <c r="AN427" s="726"/>
      <c r="AO427" s="726"/>
      <c r="AP427" s="726"/>
      <c r="AQ427" s="726"/>
      <c r="AR427" s="726"/>
      <c r="AS427" s="726"/>
      <c r="AT427" s="726"/>
      <c r="AU427" s="726"/>
      <c r="AV427" s="726"/>
      <c r="AW427" s="726"/>
      <c r="AX427" s="726"/>
      <c r="AY427" s="726"/>
      <c r="AZ427" s="726"/>
      <c r="BA427" s="726"/>
      <c r="BB427" s="726"/>
      <c r="BC427" s="726"/>
      <c r="BD427" s="726"/>
      <c r="BE427" s="726"/>
      <c r="BF427" s="726"/>
      <c r="BG427" s="726"/>
      <c r="BH427" s="726"/>
      <c r="BI427" s="726"/>
      <c r="BJ427" s="726"/>
      <c r="BK427" s="726"/>
      <c r="BL427" s="726"/>
      <c r="BM427" s="726"/>
      <c r="BN427" s="726"/>
      <c r="BO427" s="726"/>
      <c r="BP427" s="726"/>
      <c r="BQ427" s="726"/>
      <c r="BR427" s="726"/>
      <c r="BS427" s="726"/>
      <c r="BT427" s="726"/>
      <c r="BU427" s="726"/>
      <c r="BV427" s="726"/>
      <c r="BW427" s="726"/>
      <c r="BX427" s="726"/>
      <c r="BY427" s="726"/>
      <c r="BZ427" s="726"/>
      <c r="CA427" s="726"/>
      <c r="CB427" s="726"/>
      <c r="CC427" s="726"/>
      <c r="CD427" s="726"/>
      <c r="CE427" s="726"/>
      <c r="CF427" s="726"/>
      <c r="CG427" s="726"/>
      <c r="CH427" s="726"/>
      <c r="CI427" s="726"/>
      <c r="CJ427" s="726"/>
      <c r="CK427" s="726"/>
      <c r="CL427" s="726"/>
      <c r="CM427" s="726"/>
      <c r="CN427" s="726"/>
      <c r="CO427" s="726"/>
      <c r="CP427" s="726"/>
      <c r="CQ427" s="726"/>
      <c r="CR427" s="726"/>
      <c r="CS427" s="726"/>
      <c r="CT427" s="726"/>
      <c r="CU427" s="726"/>
      <c r="CV427" s="726"/>
      <c r="CW427" s="726"/>
      <c r="CX427" s="726"/>
      <c r="CY427" s="726"/>
      <c r="CZ427" s="726"/>
      <c r="DA427" s="726"/>
      <c r="DB427" s="726"/>
      <c r="DC427" s="726"/>
      <c r="DD427" s="726"/>
    </row>
    <row r="428" spans="1:108" ht="12.75" customHeight="1" x14ac:dyDescent="0.15">
      <c r="A428" s="745" t="s">
        <v>128</v>
      </c>
      <c r="B428" s="732">
        <f>[1]②B6用集計!C2323</f>
        <v>0</v>
      </c>
      <c r="C428" s="783">
        <f>[1]②B6用集計!D2323</f>
        <v>0</v>
      </c>
      <c r="D428" s="732">
        <f>[1]②B6用集計!C2349</f>
        <v>2</v>
      </c>
      <c r="E428" s="783">
        <f>[1]②B6用集計!D2349</f>
        <v>2</v>
      </c>
      <c r="F428" s="732">
        <f>[1]②B6用集計!C2374</f>
        <v>3</v>
      </c>
      <c r="G428" s="783">
        <f>[1]②B6用集計!D2374</f>
        <v>6</v>
      </c>
      <c r="H428" s="732">
        <f>[1]②B6用集計!C2399</f>
        <v>15</v>
      </c>
      <c r="I428" s="783">
        <f>[1]②B6用集計!D2399</f>
        <v>15</v>
      </c>
      <c r="J428" s="732">
        <f>[1]②B6用集計!C2424</f>
        <v>3</v>
      </c>
      <c r="K428" s="743">
        <f>[1]②B6用集計!D2424</f>
        <v>3</v>
      </c>
      <c r="L428" s="808">
        <f>J399+L399+N399+B428+D428+F428+H428+J428</f>
        <v>33</v>
      </c>
      <c r="M428" s="807">
        <f>K399+M399+O399+C428+E428+G428+I428+K428</f>
        <v>33</v>
      </c>
      <c r="N428" s="733">
        <f>[1]②B6用集計!C2450</f>
        <v>11</v>
      </c>
      <c r="O428" s="733">
        <f>[1]②B6用集計!D2450</f>
        <v>13</v>
      </c>
      <c r="AI428" s="726"/>
      <c r="AJ428" s="726"/>
      <c r="AK428" s="726"/>
      <c r="AL428" s="726"/>
      <c r="AM428" s="726"/>
      <c r="AN428" s="726"/>
      <c r="AO428" s="726"/>
      <c r="AP428" s="726"/>
      <c r="AQ428" s="726"/>
      <c r="AR428" s="726"/>
      <c r="AS428" s="726"/>
      <c r="AT428" s="726"/>
      <c r="AU428" s="726"/>
      <c r="AV428" s="726"/>
      <c r="AW428" s="726"/>
      <c r="AX428" s="726"/>
      <c r="AY428" s="726"/>
      <c r="AZ428" s="726"/>
      <c r="BA428" s="726"/>
      <c r="BB428" s="726"/>
      <c r="BC428" s="726"/>
      <c r="BD428" s="726"/>
      <c r="BE428" s="726"/>
      <c r="BF428" s="726"/>
      <c r="BG428" s="726"/>
      <c r="BH428" s="726"/>
      <c r="BI428" s="726"/>
      <c r="BJ428" s="726"/>
      <c r="BK428" s="726"/>
      <c r="BL428" s="726"/>
      <c r="BM428" s="726"/>
      <c r="BN428" s="726"/>
      <c r="BO428" s="726"/>
      <c r="BP428" s="726"/>
      <c r="BQ428" s="726"/>
      <c r="BR428" s="726"/>
      <c r="BS428" s="726"/>
      <c r="BT428" s="726"/>
      <c r="BU428" s="726"/>
      <c r="BV428" s="726"/>
      <c r="BW428" s="726"/>
      <c r="BX428" s="726"/>
      <c r="BY428" s="726"/>
      <c r="BZ428" s="726"/>
      <c r="CA428" s="726"/>
      <c r="CB428" s="726"/>
      <c r="CC428" s="726"/>
      <c r="CD428" s="726"/>
      <c r="CE428" s="726"/>
      <c r="CF428" s="726"/>
      <c r="CG428" s="726"/>
      <c r="CH428" s="726"/>
      <c r="CI428" s="726"/>
      <c r="CJ428" s="726"/>
      <c r="CK428" s="726"/>
      <c r="CL428" s="726"/>
      <c r="CM428" s="726"/>
      <c r="CN428" s="726"/>
      <c r="CO428" s="726"/>
      <c r="CP428" s="726"/>
      <c r="CQ428" s="726"/>
      <c r="CR428" s="726"/>
      <c r="CS428" s="726"/>
      <c r="CT428" s="726"/>
      <c r="CU428" s="726"/>
      <c r="CV428" s="726"/>
      <c r="CW428" s="726"/>
      <c r="CX428" s="726"/>
      <c r="CY428" s="726"/>
      <c r="CZ428" s="726"/>
      <c r="DA428" s="726"/>
      <c r="DB428" s="726"/>
      <c r="DC428" s="726"/>
      <c r="DD428" s="726"/>
    </row>
    <row r="429" spans="1:108" ht="12.75" customHeight="1" x14ac:dyDescent="0.15">
      <c r="A429" s="745" t="s">
        <v>129</v>
      </c>
      <c r="B429" s="732">
        <f>[1]②B6用集計!C2324</f>
        <v>0</v>
      </c>
      <c r="C429" s="783">
        <f>[1]②B6用集計!D2324</f>
        <v>1</v>
      </c>
      <c r="D429" s="732">
        <f>[1]②B6用集計!C2350</f>
        <v>0</v>
      </c>
      <c r="E429" s="783">
        <f>[1]②B6用集計!D2350</f>
        <v>1</v>
      </c>
      <c r="F429" s="732">
        <f>[1]②B6用集計!C2375</f>
        <v>2</v>
      </c>
      <c r="G429" s="783">
        <f>[1]②B6用集計!D2375</f>
        <v>0</v>
      </c>
      <c r="H429" s="732">
        <f>[1]②B6用集計!C2400</f>
        <v>13</v>
      </c>
      <c r="I429" s="783">
        <f>[1]②B6用集計!D2400</f>
        <v>16</v>
      </c>
      <c r="J429" s="732">
        <f>[1]②B6用集計!C2425</f>
        <v>0</v>
      </c>
      <c r="K429" s="743">
        <f>[1]②B6用集計!D2425</f>
        <v>2</v>
      </c>
      <c r="L429" s="808">
        <f>J400+L400+N400+B429+D429+F429+H429+J429</f>
        <v>20</v>
      </c>
      <c r="M429" s="807">
        <f>K400+M400+O400+C429+E429+G429+I429+K429</f>
        <v>29</v>
      </c>
      <c r="N429" s="733">
        <f>[1]②B6用集計!C2451</f>
        <v>11</v>
      </c>
      <c r="O429" s="733">
        <f>[1]②B6用集計!D2451</f>
        <v>15</v>
      </c>
      <c r="AI429" s="726"/>
      <c r="AJ429" s="726"/>
      <c r="AK429" s="726"/>
      <c r="AL429" s="726"/>
      <c r="AM429" s="726"/>
      <c r="AN429" s="726"/>
      <c r="AO429" s="726"/>
      <c r="AP429" s="726"/>
      <c r="AQ429" s="726"/>
      <c r="AR429" s="726"/>
      <c r="AS429" s="726"/>
      <c r="AT429" s="726"/>
      <c r="AU429" s="726"/>
      <c r="AV429" s="726"/>
      <c r="AW429" s="726"/>
      <c r="AX429" s="726"/>
      <c r="AY429" s="726"/>
      <c r="AZ429" s="726"/>
      <c r="BA429" s="726"/>
      <c r="BB429" s="726"/>
      <c r="BC429" s="726"/>
      <c r="BD429" s="726"/>
      <c r="BE429" s="726"/>
      <c r="BF429" s="726"/>
      <c r="BG429" s="726"/>
      <c r="BH429" s="726"/>
      <c r="BI429" s="726"/>
      <c r="BJ429" s="726"/>
      <c r="BK429" s="726"/>
      <c r="BL429" s="726"/>
      <c r="BM429" s="726"/>
      <c r="BN429" s="726"/>
      <c r="BO429" s="726"/>
      <c r="BP429" s="726"/>
      <c r="BQ429" s="726"/>
      <c r="BR429" s="726"/>
      <c r="BS429" s="726"/>
      <c r="BT429" s="726"/>
      <c r="BU429" s="726"/>
      <c r="BV429" s="726"/>
      <c r="BW429" s="726"/>
      <c r="BX429" s="726"/>
      <c r="BY429" s="726"/>
      <c r="BZ429" s="726"/>
      <c r="CA429" s="726"/>
      <c r="CB429" s="726"/>
      <c r="CC429" s="726"/>
      <c r="CD429" s="726"/>
      <c r="CE429" s="726"/>
      <c r="CF429" s="726"/>
      <c r="CG429" s="726"/>
      <c r="CH429" s="726"/>
      <c r="CI429" s="726"/>
      <c r="CJ429" s="726"/>
      <c r="CK429" s="726"/>
      <c r="CL429" s="726"/>
      <c r="CM429" s="726"/>
      <c r="CN429" s="726"/>
      <c r="CO429" s="726"/>
      <c r="CP429" s="726"/>
      <c r="CQ429" s="726"/>
      <c r="CR429" s="726"/>
      <c r="CS429" s="726"/>
      <c r="CT429" s="726"/>
      <c r="CU429" s="726"/>
      <c r="CV429" s="726"/>
      <c r="CW429" s="726"/>
      <c r="CX429" s="726"/>
      <c r="CY429" s="726"/>
      <c r="CZ429" s="726"/>
      <c r="DA429" s="726"/>
      <c r="DB429" s="726"/>
      <c r="DC429" s="726"/>
      <c r="DD429" s="726"/>
    </row>
    <row r="430" spans="1:108" ht="12.75" customHeight="1" x14ac:dyDescent="0.15">
      <c r="A430" s="745" t="s">
        <v>130</v>
      </c>
      <c r="B430" s="732">
        <f>[1]②B6用集計!C2325</f>
        <v>1</v>
      </c>
      <c r="C430" s="783">
        <f>[1]②B6用集計!D2325</f>
        <v>0</v>
      </c>
      <c r="D430" s="732">
        <f>[1]②B6用集計!C2351</f>
        <v>0</v>
      </c>
      <c r="E430" s="783">
        <f>[1]②B6用集計!D2351</f>
        <v>4</v>
      </c>
      <c r="F430" s="732">
        <f>[1]②B6用集計!C2376</f>
        <v>2</v>
      </c>
      <c r="G430" s="783">
        <f>[1]②B6用集計!D2376</f>
        <v>2</v>
      </c>
      <c r="H430" s="732">
        <f>[1]②B6用集計!C2401</f>
        <v>8</v>
      </c>
      <c r="I430" s="783">
        <f>[1]②B6用集計!D2401</f>
        <v>18</v>
      </c>
      <c r="J430" s="732">
        <f>[1]②B6用集計!C2426</f>
        <v>3</v>
      </c>
      <c r="K430" s="743">
        <f>[1]②B6用集計!D2426</f>
        <v>2</v>
      </c>
      <c r="L430" s="808">
        <f>J401+L401+N401+B430+D430+F430+H430+J430</f>
        <v>26</v>
      </c>
      <c r="M430" s="807">
        <f>K401+M401+O401+C430+E430+G430+I430+K430</f>
        <v>45</v>
      </c>
      <c r="N430" s="733">
        <f>[1]②B6用集計!C2452</f>
        <v>17</v>
      </c>
      <c r="O430" s="733">
        <f>[1]②B6用集計!D2452</f>
        <v>12</v>
      </c>
      <c r="AI430" s="726"/>
      <c r="AJ430" s="726"/>
      <c r="AK430" s="726"/>
      <c r="AL430" s="726"/>
      <c r="AM430" s="726"/>
      <c r="AN430" s="726"/>
      <c r="AO430" s="726"/>
      <c r="AP430" s="726"/>
      <c r="AQ430" s="726"/>
      <c r="AR430" s="726"/>
      <c r="AS430" s="726"/>
      <c r="AT430" s="726"/>
      <c r="AU430" s="726"/>
      <c r="AV430" s="726"/>
      <c r="AW430" s="726"/>
      <c r="AX430" s="726"/>
      <c r="AY430" s="726"/>
      <c r="AZ430" s="726"/>
      <c r="BA430" s="726"/>
      <c r="BB430" s="726"/>
      <c r="BC430" s="726"/>
      <c r="BD430" s="726"/>
      <c r="BE430" s="726"/>
      <c r="BF430" s="726"/>
      <c r="BG430" s="726"/>
      <c r="BH430" s="726"/>
      <c r="BI430" s="726"/>
      <c r="BJ430" s="726"/>
      <c r="BK430" s="726"/>
      <c r="BL430" s="726"/>
      <c r="BM430" s="726"/>
      <c r="BN430" s="726"/>
      <c r="BO430" s="726"/>
      <c r="BP430" s="726"/>
      <c r="BQ430" s="726"/>
      <c r="BR430" s="726"/>
      <c r="BS430" s="726"/>
      <c r="BT430" s="726"/>
      <c r="BU430" s="726"/>
      <c r="BV430" s="726"/>
      <c r="BW430" s="726"/>
      <c r="BX430" s="726"/>
      <c r="BY430" s="726"/>
      <c r="BZ430" s="726"/>
      <c r="CA430" s="726"/>
      <c r="CB430" s="726"/>
      <c r="CC430" s="726"/>
      <c r="CD430" s="726"/>
      <c r="CE430" s="726"/>
      <c r="CF430" s="726"/>
      <c r="CG430" s="726"/>
      <c r="CH430" s="726"/>
      <c r="CI430" s="726"/>
      <c r="CJ430" s="726"/>
      <c r="CK430" s="726"/>
      <c r="CL430" s="726"/>
      <c r="CM430" s="726"/>
      <c r="CN430" s="726"/>
      <c r="CO430" s="726"/>
      <c r="CP430" s="726"/>
      <c r="CQ430" s="726"/>
      <c r="CR430" s="726"/>
      <c r="CS430" s="726"/>
      <c r="CT430" s="726"/>
      <c r="CU430" s="726"/>
      <c r="CV430" s="726"/>
      <c r="CW430" s="726"/>
      <c r="CX430" s="726"/>
      <c r="CY430" s="726"/>
      <c r="CZ430" s="726"/>
      <c r="DA430" s="726"/>
      <c r="DB430" s="726"/>
      <c r="DC430" s="726"/>
      <c r="DD430" s="726"/>
    </row>
    <row r="431" spans="1:108" ht="12.75" customHeight="1" x14ac:dyDescent="0.15">
      <c r="A431" s="745" t="s">
        <v>131</v>
      </c>
      <c r="B431" s="732">
        <f>[1]②B6用集計!C2326</f>
        <v>2</v>
      </c>
      <c r="C431" s="783">
        <f>[1]②B6用集計!D2326</f>
        <v>2</v>
      </c>
      <c r="D431" s="732">
        <f>[1]②B6用集計!C2352</f>
        <v>0</v>
      </c>
      <c r="E431" s="783">
        <f>[1]②B6用集計!D2352</f>
        <v>1</v>
      </c>
      <c r="F431" s="732">
        <f>[1]②B6用集計!C2377</f>
        <v>2</v>
      </c>
      <c r="G431" s="783">
        <f>[1]②B6用集計!D2377</f>
        <v>1</v>
      </c>
      <c r="H431" s="732">
        <f>[1]②B6用集計!C2402</f>
        <v>11</v>
      </c>
      <c r="I431" s="783">
        <f>[1]②B6用集計!D2402</f>
        <v>10</v>
      </c>
      <c r="J431" s="732">
        <f>[1]②B6用集計!C2427</f>
        <v>0</v>
      </c>
      <c r="K431" s="743">
        <f>[1]②B6用集計!D2427</f>
        <v>4</v>
      </c>
      <c r="L431" s="808">
        <f>J402+L402+N402+B431+D431+F431+H431+J431</f>
        <v>21</v>
      </c>
      <c r="M431" s="807">
        <f>K402+M402+O402+C431+E431+G431+I431+K431</f>
        <v>22</v>
      </c>
      <c r="N431" s="733">
        <f>[1]②B6用集計!C2453</f>
        <v>4</v>
      </c>
      <c r="O431" s="733">
        <f>[1]②B6用集計!D2453</f>
        <v>13</v>
      </c>
      <c r="AI431" s="726"/>
      <c r="AJ431" s="726"/>
      <c r="AK431" s="726"/>
      <c r="AL431" s="726"/>
      <c r="AM431" s="726"/>
      <c r="AN431" s="726"/>
      <c r="AO431" s="726"/>
      <c r="AP431" s="726"/>
      <c r="AQ431" s="726"/>
      <c r="AR431" s="726"/>
      <c r="AS431" s="726"/>
      <c r="AT431" s="726"/>
      <c r="AU431" s="726"/>
      <c r="AV431" s="726"/>
      <c r="AW431" s="726"/>
      <c r="AX431" s="726"/>
      <c r="AY431" s="726"/>
      <c r="AZ431" s="726"/>
      <c r="BA431" s="726"/>
      <c r="BB431" s="726"/>
      <c r="BC431" s="726"/>
      <c r="BD431" s="726"/>
      <c r="BE431" s="726"/>
      <c r="BF431" s="726"/>
      <c r="BG431" s="726"/>
      <c r="BH431" s="726"/>
      <c r="BI431" s="726"/>
      <c r="BJ431" s="726"/>
      <c r="BK431" s="726"/>
      <c r="BL431" s="726"/>
      <c r="BM431" s="726"/>
      <c r="BN431" s="726"/>
      <c r="BO431" s="726"/>
      <c r="BP431" s="726"/>
      <c r="BQ431" s="726"/>
      <c r="BR431" s="726"/>
      <c r="BS431" s="726"/>
      <c r="BT431" s="726"/>
      <c r="BU431" s="726"/>
      <c r="BV431" s="726"/>
      <c r="BW431" s="726"/>
      <c r="BX431" s="726"/>
      <c r="BY431" s="726"/>
      <c r="BZ431" s="726"/>
      <c r="CA431" s="726"/>
      <c r="CB431" s="726"/>
      <c r="CC431" s="726"/>
      <c r="CD431" s="726"/>
      <c r="CE431" s="726"/>
      <c r="CF431" s="726"/>
      <c r="CG431" s="726"/>
      <c r="CH431" s="726"/>
      <c r="CI431" s="726"/>
      <c r="CJ431" s="726"/>
      <c r="CK431" s="726"/>
      <c r="CL431" s="726"/>
      <c r="CM431" s="726"/>
      <c r="CN431" s="726"/>
      <c r="CO431" s="726"/>
      <c r="CP431" s="726"/>
      <c r="CQ431" s="726"/>
      <c r="CR431" s="726"/>
      <c r="CS431" s="726"/>
      <c r="CT431" s="726"/>
      <c r="CU431" s="726"/>
      <c r="CV431" s="726"/>
      <c r="CW431" s="726"/>
      <c r="CX431" s="726"/>
      <c r="CY431" s="726"/>
      <c r="CZ431" s="726"/>
      <c r="DA431" s="726"/>
      <c r="DB431" s="726"/>
      <c r="DC431" s="726"/>
      <c r="DD431" s="726"/>
    </row>
    <row r="432" spans="1:108" ht="12.75" customHeight="1" x14ac:dyDescent="0.15">
      <c r="A432" s="745" t="s">
        <v>132</v>
      </c>
      <c r="B432" s="732">
        <f>[1]②B6用集計!C2327</f>
        <v>0</v>
      </c>
      <c r="C432" s="783">
        <f>[1]②B6用集計!D2327</f>
        <v>0</v>
      </c>
      <c r="D432" s="732">
        <f>[1]②B6用集計!C2353</f>
        <v>0</v>
      </c>
      <c r="E432" s="783">
        <f>[1]②B6用集計!D2353</f>
        <v>1</v>
      </c>
      <c r="F432" s="732">
        <f>[1]②B6用集計!C2378</f>
        <v>1</v>
      </c>
      <c r="G432" s="783">
        <f>[1]②B6用集計!D2378</f>
        <v>4</v>
      </c>
      <c r="H432" s="732">
        <f>[1]②B6用集計!C2403</f>
        <v>4</v>
      </c>
      <c r="I432" s="783">
        <f>[1]②B6用集計!D2403</f>
        <v>6</v>
      </c>
      <c r="J432" s="732">
        <f>[1]②B6用集計!C2428</f>
        <v>1</v>
      </c>
      <c r="K432" s="743">
        <f>[1]②B6用集計!D2428</f>
        <v>3</v>
      </c>
      <c r="L432" s="808">
        <f>J403+L403+N403+B432+D432+F432+H432+J432</f>
        <v>9</v>
      </c>
      <c r="M432" s="807">
        <f>K403+M403+O403+C432+E432+G432+I432+K432</f>
        <v>25</v>
      </c>
      <c r="N432" s="733">
        <f>[1]②B6用集計!C2454</f>
        <v>7</v>
      </c>
      <c r="O432" s="733">
        <f>[1]②B6用集計!D2454</f>
        <v>9</v>
      </c>
      <c r="AI432" s="726"/>
      <c r="AJ432" s="726"/>
      <c r="AK432" s="726"/>
      <c r="AL432" s="726"/>
      <c r="AM432" s="726"/>
      <c r="AN432" s="726"/>
      <c r="AO432" s="726"/>
      <c r="AP432" s="726"/>
      <c r="AQ432" s="726"/>
      <c r="AR432" s="726"/>
      <c r="AS432" s="726"/>
      <c r="AT432" s="726"/>
      <c r="AU432" s="726"/>
      <c r="AV432" s="726"/>
      <c r="AW432" s="726"/>
      <c r="AX432" s="726"/>
      <c r="AY432" s="726"/>
      <c r="AZ432" s="726"/>
      <c r="BA432" s="726"/>
      <c r="BB432" s="726"/>
      <c r="BC432" s="726"/>
      <c r="BD432" s="726"/>
      <c r="BE432" s="726"/>
      <c r="BF432" s="726"/>
      <c r="BG432" s="726"/>
      <c r="BH432" s="726"/>
      <c r="BI432" s="726"/>
      <c r="BJ432" s="726"/>
      <c r="BK432" s="726"/>
      <c r="BL432" s="726"/>
      <c r="BM432" s="726"/>
      <c r="BN432" s="726"/>
      <c r="BO432" s="726"/>
      <c r="BP432" s="726"/>
      <c r="BQ432" s="726"/>
      <c r="BR432" s="726"/>
      <c r="BS432" s="726"/>
      <c r="BT432" s="726"/>
      <c r="BU432" s="726"/>
      <c r="BV432" s="726"/>
      <c r="BW432" s="726"/>
      <c r="BX432" s="726"/>
      <c r="BY432" s="726"/>
      <c r="BZ432" s="726"/>
      <c r="CA432" s="726"/>
      <c r="CB432" s="726"/>
      <c r="CC432" s="726"/>
      <c r="CD432" s="726"/>
      <c r="CE432" s="726"/>
      <c r="CF432" s="726"/>
      <c r="CG432" s="726"/>
      <c r="CH432" s="726"/>
      <c r="CI432" s="726"/>
      <c r="CJ432" s="726"/>
      <c r="CK432" s="726"/>
      <c r="CL432" s="726"/>
      <c r="CM432" s="726"/>
      <c r="CN432" s="726"/>
      <c r="CO432" s="726"/>
      <c r="CP432" s="726"/>
      <c r="CQ432" s="726"/>
      <c r="CR432" s="726"/>
      <c r="CS432" s="726"/>
      <c r="CT432" s="726"/>
      <c r="CU432" s="726"/>
      <c r="CV432" s="726"/>
      <c r="CW432" s="726"/>
      <c r="CX432" s="726"/>
      <c r="CY432" s="726"/>
      <c r="CZ432" s="726"/>
      <c r="DA432" s="726"/>
      <c r="DB432" s="726"/>
      <c r="DC432" s="726"/>
      <c r="DD432" s="726"/>
    </row>
    <row r="433" spans="1:108" ht="12.75" customHeight="1" x14ac:dyDescent="0.15">
      <c r="A433" s="745" t="s">
        <v>133</v>
      </c>
      <c r="B433" s="732">
        <f>[1]②B6用集計!C2328</f>
        <v>0</v>
      </c>
      <c r="C433" s="783">
        <f>[1]②B6用集計!D2328</f>
        <v>0</v>
      </c>
      <c r="D433" s="732">
        <f>[1]②B6用集計!C2354</f>
        <v>0</v>
      </c>
      <c r="E433" s="783">
        <f>[1]②B6用集計!D2354</f>
        <v>0</v>
      </c>
      <c r="F433" s="732">
        <f>[1]②B6用集計!C2379</f>
        <v>0</v>
      </c>
      <c r="G433" s="783">
        <f>[1]②B6用集計!D2379</f>
        <v>0</v>
      </c>
      <c r="H433" s="732">
        <f>[1]②B6用集計!C2404</f>
        <v>1</v>
      </c>
      <c r="I433" s="783">
        <f>[1]②B6用集計!D2404</f>
        <v>2</v>
      </c>
      <c r="J433" s="732">
        <f>[1]②B6用集計!C2429</f>
        <v>0</v>
      </c>
      <c r="K433" s="743">
        <f>[1]②B6用集計!D2429</f>
        <v>0</v>
      </c>
      <c r="L433" s="808">
        <f>J404+L404+N404+B433+D433+F433+H433+J433</f>
        <v>1</v>
      </c>
      <c r="M433" s="807">
        <f>K404+M404+O404+C433+E433+G433+I433+K433</f>
        <v>4</v>
      </c>
      <c r="N433" s="733">
        <f>[1]②B6用集計!C2455</f>
        <v>0</v>
      </c>
      <c r="O433" s="733">
        <f>[1]②B6用集計!D2455</f>
        <v>1</v>
      </c>
      <c r="AI433" s="726"/>
      <c r="AJ433" s="726"/>
      <c r="AK433" s="726"/>
      <c r="AL433" s="726"/>
      <c r="AM433" s="726"/>
      <c r="AN433" s="726"/>
      <c r="AO433" s="726"/>
      <c r="AP433" s="726"/>
      <c r="AQ433" s="726"/>
      <c r="AR433" s="726"/>
      <c r="AS433" s="726"/>
      <c r="AT433" s="726"/>
      <c r="AU433" s="726"/>
      <c r="AV433" s="726"/>
      <c r="AW433" s="726"/>
      <c r="AX433" s="726"/>
      <c r="AY433" s="726"/>
      <c r="AZ433" s="726"/>
      <c r="BA433" s="726"/>
      <c r="BB433" s="726"/>
      <c r="BC433" s="726"/>
      <c r="BD433" s="726"/>
      <c r="BE433" s="726"/>
      <c r="BF433" s="726"/>
      <c r="BG433" s="726"/>
      <c r="BH433" s="726"/>
      <c r="BI433" s="726"/>
      <c r="BJ433" s="726"/>
      <c r="BK433" s="726"/>
      <c r="BL433" s="726"/>
      <c r="BM433" s="726"/>
      <c r="BN433" s="726"/>
      <c r="BO433" s="726"/>
      <c r="BP433" s="726"/>
      <c r="BQ433" s="726"/>
      <c r="BR433" s="726"/>
      <c r="BS433" s="726"/>
      <c r="BT433" s="726"/>
      <c r="BU433" s="726"/>
      <c r="BV433" s="726"/>
      <c r="BW433" s="726"/>
      <c r="BX433" s="726"/>
      <c r="BY433" s="726"/>
      <c r="BZ433" s="726"/>
      <c r="CA433" s="726"/>
      <c r="CB433" s="726"/>
      <c r="CC433" s="726"/>
      <c r="CD433" s="726"/>
      <c r="CE433" s="726"/>
      <c r="CF433" s="726"/>
      <c r="CG433" s="726"/>
      <c r="CH433" s="726"/>
      <c r="CI433" s="726"/>
      <c r="CJ433" s="726"/>
      <c r="CK433" s="726"/>
      <c r="CL433" s="726"/>
      <c r="CM433" s="726"/>
      <c r="CN433" s="726"/>
      <c r="CO433" s="726"/>
      <c r="CP433" s="726"/>
      <c r="CQ433" s="726"/>
      <c r="CR433" s="726"/>
      <c r="CS433" s="726"/>
      <c r="CT433" s="726"/>
      <c r="CU433" s="726"/>
      <c r="CV433" s="726"/>
      <c r="CW433" s="726"/>
      <c r="CX433" s="726"/>
      <c r="CY433" s="726"/>
      <c r="CZ433" s="726"/>
      <c r="DA433" s="726"/>
      <c r="DB433" s="726"/>
      <c r="DC433" s="726"/>
      <c r="DD433" s="726"/>
    </row>
    <row r="434" spans="1:108" ht="12.75" customHeight="1" thickBot="1" x14ac:dyDescent="0.2">
      <c r="A434" s="739" t="s">
        <v>209</v>
      </c>
      <c r="B434" s="738">
        <f>[1]②B6用集計!C2329</f>
        <v>0</v>
      </c>
      <c r="C434" s="782">
        <f>[1]②B6用集計!D2329</f>
        <v>0</v>
      </c>
      <c r="D434" s="781">
        <f>[1]②B6用集計!C2355</f>
        <v>0</v>
      </c>
      <c r="E434" s="782">
        <f>[1]②B6用集計!D2355</f>
        <v>0</v>
      </c>
      <c r="F434" s="781">
        <f>[1]②B6用集計!C2380</f>
        <v>0</v>
      </c>
      <c r="G434" s="782">
        <f>[1]②B6用集計!D2380</f>
        <v>0</v>
      </c>
      <c r="H434" s="781">
        <f>[1]②B6用集計!C2405</f>
        <v>0</v>
      </c>
      <c r="I434" s="782">
        <f>[1]②B6用集計!D2405</f>
        <v>0</v>
      </c>
      <c r="J434" s="781">
        <f>[1]②B6用集計!C2430</f>
        <v>0</v>
      </c>
      <c r="K434" s="737">
        <f>[1]②B6用集計!D2430</f>
        <v>0</v>
      </c>
      <c r="L434" s="806">
        <f>J405+L405+N405+B434+D434+F434+H434+J434</f>
        <v>0</v>
      </c>
      <c r="M434" s="805">
        <f>K405+M405+O405+C434+E434+G434+I434+K434</f>
        <v>1</v>
      </c>
      <c r="N434" s="781">
        <f>[1]②B6用集計!C2456</f>
        <v>0</v>
      </c>
      <c r="O434" s="781">
        <f>[1]②B6用集計!D2456</f>
        <v>0</v>
      </c>
      <c r="AI434" s="726"/>
      <c r="AJ434" s="726"/>
      <c r="AK434" s="726"/>
      <c r="AL434" s="726"/>
      <c r="AM434" s="726"/>
      <c r="AN434" s="726"/>
      <c r="AO434" s="726"/>
      <c r="AP434" s="726"/>
      <c r="AQ434" s="726"/>
      <c r="AR434" s="726"/>
      <c r="AS434" s="726"/>
      <c r="AT434" s="726"/>
      <c r="AU434" s="726"/>
      <c r="AV434" s="726"/>
      <c r="AW434" s="726"/>
      <c r="AX434" s="726"/>
      <c r="AY434" s="726"/>
      <c r="AZ434" s="726"/>
      <c r="BA434" s="726"/>
      <c r="BB434" s="726"/>
      <c r="BC434" s="726"/>
      <c r="BD434" s="726"/>
      <c r="BE434" s="726"/>
      <c r="BF434" s="726"/>
      <c r="BG434" s="726"/>
      <c r="BH434" s="726"/>
      <c r="BI434" s="726"/>
      <c r="BJ434" s="726"/>
      <c r="BK434" s="726"/>
      <c r="BL434" s="726"/>
      <c r="BM434" s="726"/>
      <c r="BN434" s="726"/>
      <c r="BO434" s="726"/>
      <c r="BP434" s="726"/>
      <c r="BQ434" s="726"/>
      <c r="BR434" s="726"/>
      <c r="BS434" s="726"/>
      <c r="BT434" s="726"/>
      <c r="BU434" s="726"/>
      <c r="BV434" s="726"/>
      <c r="BW434" s="726"/>
      <c r="BX434" s="726"/>
      <c r="BY434" s="726"/>
      <c r="BZ434" s="726"/>
      <c r="CA434" s="726"/>
      <c r="CB434" s="726"/>
      <c r="CC434" s="726"/>
      <c r="CD434" s="726"/>
      <c r="CE434" s="726"/>
      <c r="CF434" s="726"/>
      <c r="CG434" s="726"/>
      <c r="CH434" s="726"/>
      <c r="CI434" s="726"/>
      <c r="CJ434" s="726"/>
      <c r="CK434" s="726"/>
      <c r="CL434" s="726"/>
      <c r="CM434" s="726"/>
      <c r="CN434" s="726"/>
      <c r="CO434" s="726"/>
      <c r="CP434" s="726"/>
      <c r="CQ434" s="726"/>
      <c r="CR434" s="726"/>
      <c r="CS434" s="726"/>
      <c r="CT434" s="726"/>
      <c r="CU434" s="726"/>
      <c r="CV434" s="726"/>
      <c r="CW434" s="726"/>
      <c r="CX434" s="726"/>
      <c r="CY434" s="726"/>
      <c r="CZ434" s="726"/>
      <c r="DA434" s="726"/>
      <c r="DB434" s="726"/>
      <c r="DC434" s="726"/>
      <c r="DD434" s="726"/>
    </row>
    <row r="435" spans="1:108" ht="9.9499999999999993" customHeight="1" x14ac:dyDescent="0.15">
      <c r="A435" s="780"/>
      <c r="B435" s="733"/>
      <c r="C435" s="733"/>
      <c r="D435" s="733"/>
      <c r="E435" s="733"/>
      <c r="F435" s="733"/>
      <c r="G435" s="733"/>
      <c r="H435" s="733"/>
      <c r="I435" s="733"/>
      <c r="J435" s="732"/>
      <c r="K435" s="733"/>
      <c r="L435" s="732"/>
      <c r="M435" s="733"/>
      <c r="N435" s="733"/>
      <c r="O435" s="733"/>
      <c r="AI435" s="726"/>
      <c r="AJ435" s="726"/>
      <c r="AK435" s="726"/>
      <c r="AL435" s="726"/>
      <c r="AM435" s="726"/>
      <c r="AN435" s="726"/>
      <c r="AO435" s="726"/>
      <c r="AP435" s="726"/>
      <c r="AQ435" s="726"/>
      <c r="AR435" s="726"/>
      <c r="AS435" s="726"/>
      <c r="AT435" s="726"/>
      <c r="AU435" s="726"/>
      <c r="AV435" s="726"/>
      <c r="AW435" s="726"/>
      <c r="AX435" s="726"/>
      <c r="AY435" s="726"/>
      <c r="AZ435" s="726"/>
      <c r="BA435" s="726"/>
      <c r="BB435" s="726"/>
      <c r="BC435" s="726"/>
      <c r="BD435" s="726"/>
      <c r="BE435" s="726"/>
      <c r="BF435" s="726"/>
      <c r="BG435" s="726"/>
      <c r="BH435" s="726"/>
      <c r="BI435" s="726"/>
      <c r="BJ435" s="726"/>
      <c r="BK435" s="726"/>
      <c r="BL435" s="726"/>
      <c r="BM435" s="726"/>
      <c r="BN435" s="726"/>
      <c r="BO435" s="726"/>
      <c r="BP435" s="726"/>
      <c r="BQ435" s="726"/>
      <c r="BR435" s="726"/>
      <c r="BS435" s="726"/>
      <c r="BT435" s="726"/>
      <c r="BU435" s="726"/>
      <c r="BV435" s="726"/>
      <c r="BW435" s="726"/>
      <c r="BX435" s="726"/>
      <c r="BY435" s="726"/>
      <c r="BZ435" s="726"/>
      <c r="CA435" s="726"/>
      <c r="CB435" s="726"/>
      <c r="CC435" s="726"/>
      <c r="CD435" s="726"/>
      <c r="CE435" s="726"/>
      <c r="CF435" s="726"/>
      <c r="CG435" s="726"/>
      <c r="CH435" s="726"/>
      <c r="CI435" s="726"/>
      <c r="CJ435" s="726"/>
      <c r="CK435" s="726"/>
      <c r="CL435" s="726"/>
      <c r="CM435" s="726"/>
      <c r="CN435" s="726"/>
      <c r="CO435" s="726"/>
      <c r="CP435" s="726"/>
      <c r="CQ435" s="726"/>
      <c r="CR435" s="726"/>
      <c r="CS435" s="726"/>
      <c r="CT435" s="726"/>
      <c r="CU435" s="726"/>
      <c r="CV435" s="726"/>
      <c r="CW435" s="726"/>
      <c r="CX435" s="726"/>
      <c r="CY435" s="726"/>
      <c r="CZ435" s="726"/>
      <c r="DA435" s="726"/>
      <c r="DB435" s="726"/>
      <c r="DC435" s="726"/>
      <c r="DD435" s="726"/>
    </row>
    <row r="436" spans="1:108" ht="9.9499999999999993" customHeight="1" thickBot="1" x14ac:dyDescent="0.2">
      <c r="A436" s="804"/>
      <c r="B436" s="781"/>
      <c r="C436" s="781"/>
      <c r="D436" s="781"/>
      <c r="E436" s="781"/>
      <c r="F436" s="781"/>
      <c r="G436" s="781"/>
      <c r="H436" s="781"/>
      <c r="I436" s="781"/>
      <c r="J436" s="781"/>
      <c r="K436" s="781"/>
      <c r="L436" s="781"/>
      <c r="M436" s="860"/>
      <c r="N436" s="781"/>
      <c r="O436" s="781"/>
      <c r="AI436" s="726"/>
      <c r="AJ436" s="726"/>
      <c r="AK436" s="726"/>
      <c r="AL436" s="726"/>
      <c r="AM436" s="726"/>
      <c r="AN436" s="726"/>
      <c r="AO436" s="726"/>
      <c r="AP436" s="726"/>
      <c r="AQ436" s="726"/>
      <c r="AR436" s="726"/>
      <c r="AS436" s="726"/>
      <c r="AT436" s="726"/>
      <c r="AU436" s="726"/>
      <c r="AV436" s="726"/>
      <c r="AW436" s="726"/>
      <c r="AX436" s="726"/>
      <c r="AY436" s="726"/>
      <c r="AZ436" s="726"/>
      <c r="BA436" s="726"/>
      <c r="BB436" s="726"/>
      <c r="BC436" s="726"/>
      <c r="BD436" s="726"/>
      <c r="BE436" s="726"/>
      <c r="BF436" s="726"/>
      <c r="BG436" s="726"/>
      <c r="BH436" s="726"/>
      <c r="BI436" s="726"/>
      <c r="BJ436" s="726"/>
      <c r="BK436" s="726"/>
      <c r="BL436" s="726"/>
      <c r="BM436" s="726"/>
      <c r="BN436" s="726"/>
      <c r="BO436" s="726"/>
      <c r="BP436" s="726"/>
      <c r="BQ436" s="726"/>
      <c r="BR436" s="726"/>
      <c r="BS436" s="726"/>
      <c r="BT436" s="726"/>
      <c r="BU436" s="726"/>
      <c r="BV436" s="726"/>
      <c r="BW436" s="726"/>
      <c r="BX436" s="726"/>
      <c r="BY436" s="726"/>
      <c r="BZ436" s="726"/>
      <c r="CA436" s="726"/>
      <c r="CB436" s="726"/>
      <c r="CC436" s="726"/>
      <c r="CD436" s="726"/>
      <c r="CE436" s="726"/>
      <c r="CF436" s="726"/>
      <c r="CG436" s="726"/>
      <c r="CH436" s="726"/>
      <c r="CI436" s="726"/>
      <c r="CJ436" s="726"/>
      <c r="CK436" s="726"/>
      <c r="CL436" s="726"/>
      <c r="CM436" s="726"/>
      <c r="CN436" s="726"/>
      <c r="CO436" s="726"/>
      <c r="CP436" s="726"/>
      <c r="CQ436" s="726"/>
      <c r="CR436" s="726"/>
      <c r="CS436" s="726"/>
      <c r="CT436" s="726"/>
      <c r="CU436" s="726"/>
      <c r="CV436" s="726"/>
      <c r="CW436" s="726"/>
      <c r="CX436" s="726"/>
      <c r="CY436" s="726"/>
      <c r="CZ436" s="726"/>
      <c r="DA436" s="726"/>
      <c r="DB436" s="726"/>
      <c r="DC436" s="726"/>
      <c r="DD436" s="726"/>
    </row>
    <row r="437" spans="1:108" s="732" customFormat="1" ht="20.100000000000001" customHeight="1" x14ac:dyDescent="0.15">
      <c r="A437" s="934" t="s">
        <v>219</v>
      </c>
      <c r="B437" s="951" t="s">
        <v>396</v>
      </c>
      <c r="C437" s="950"/>
      <c r="D437" s="938" t="s">
        <v>395</v>
      </c>
      <c r="E437" s="938"/>
      <c r="F437" s="796" t="s">
        <v>394</v>
      </c>
      <c r="G437" s="795"/>
      <c r="H437" s="798" t="s">
        <v>393</v>
      </c>
      <c r="I437" s="870"/>
      <c r="J437" s="869" t="s">
        <v>392</v>
      </c>
      <c r="K437" s="868"/>
      <c r="L437" s="858" t="s">
        <v>391</v>
      </c>
      <c r="M437" s="797"/>
      <c r="N437" s="949" t="s">
        <v>390</v>
      </c>
      <c r="O437" s="948"/>
      <c r="P437" s="733"/>
      <c r="Q437" s="733"/>
      <c r="AC437" s="726"/>
      <c r="AD437" s="726"/>
      <c r="AE437" s="726"/>
      <c r="AF437" s="726"/>
      <c r="AG437" s="726"/>
      <c r="AH437" s="726"/>
      <c r="AI437" s="726"/>
      <c r="AJ437" s="726"/>
      <c r="AK437" s="726"/>
      <c r="AL437" s="733"/>
      <c r="AM437" s="733"/>
      <c r="AN437" s="733"/>
      <c r="AO437" s="733"/>
      <c r="AP437" s="733"/>
      <c r="AQ437" s="733"/>
      <c r="AR437" s="733"/>
      <c r="AS437" s="733"/>
      <c r="AT437" s="733"/>
      <c r="AU437" s="733"/>
      <c r="AV437" s="733"/>
      <c r="AW437" s="733"/>
      <c r="AX437" s="733"/>
      <c r="AY437" s="733"/>
      <c r="AZ437" s="733"/>
      <c r="BA437" s="733"/>
      <c r="BB437" s="733"/>
      <c r="BC437" s="733"/>
      <c r="BD437" s="733"/>
      <c r="BE437" s="733"/>
      <c r="BF437" s="733"/>
      <c r="BG437" s="733"/>
      <c r="BH437" s="733"/>
      <c r="BI437" s="733"/>
      <c r="BJ437" s="733"/>
      <c r="BK437" s="733"/>
      <c r="BL437" s="733"/>
      <c r="BM437" s="733"/>
      <c r="BN437" s="733"/>
      <c r="BO437" s="733"/>
      <c r="BP437" s="733"/>
      <c r="BQ437" s="733"/>
      <c r="BR437" s="733"/>
      <c r="BS437" s="733"/>
      <c r="BT437" s="733"/>
      <c r="BU437" s="733"/>
      <c r="BV437" s="733"/>
      <c r="BW437" s="733"/>
      <c r="BX437" s="733"/>
      <c r="BY437" s="733"/>
      <c r="BZ437" s="733"/>
      <c r="CA437" s="733"/>
      <c r="CB437" s="733"/>
      <c r="CC437" s="733"/>
      <c r="CD437" s="733"/>
      <c r="CE437" s="733"/>
      <c r="CF437" s="733"/>
      <c r="CG437" s="733"/>
      <c r="CH437" s="733"/>
      <c r="CI437" s="733"/>
      <c r="CJ437" s="733"/>
      <c r="CK437" s="733"/>
      <c r="CL437" s="733"/>
      <c r="CM437" s="733"/>
      <c r="CN437" s="733"/>
      <c r="CO437" s="733"/>
      <c r="CP437" s="733"/>
      <c r="CQ437" s="733"/>
      <c r="CR437" s="733"/>
      <c r="CS437" s="733"/>
      <c r="CT437" s="733"/>
      <c r="CU437" s="733"/>
      <c r="CV437" s="733"/>
    </row>
    <row r="438" spans="1:108" ht="13.5" customHeight="1" x14ac:dyDescent="0.15">
      <c r="A438" s="771" t="s">
        <v>215</v>
      </c>
      <c r="B438" s="867">
        <f>N409</f>
        <v>125</v>
      </c>
      <c r="C438" s="930"/>
      <c r="D438" s="821">
        <f>[1]③行政区別!E112</f>
        <v>723</v>
      </c>
      <c r="E438" s="821"/>
      <c r="F438" s="768">
        <f>[1]③行政区別!E113</f>
        <v>702</v>
      </c>
      <c r="G438" s="792"/>
      <c r="H438" s="768">
        <f>[1]③行政区別!E114</f>
        <v>671</v>
      </c>
      <c r="I438" s="767"/>
      <c r="J438" s="820">
        <f>SUM(D438:I438)</f>
        <v>2096</v>
      </c>
      <c r="K438" s="819"/>
      <c r="L438" s="818">
        <f>[1]③行政区別!E116</f>
        <v>275</v>
      </c>
      <c r="M438" s="792"/>
      <c r="N438" s="768">
        <f>[1]③行政区別!E117</f>
        <v>27</v>
      </c>
      <c r="O438" s="791"/>
      <c r="AC438" s="726"/>
      <c r="AD438" s="726"/>
      <c r="AE438" s="726"/>
      <c r="AF438" s="726"/>
      <c r="AG438" s="726"/>
      <c r="AH438" s="726"/>
      <c r="AI438" s="726"/>
      <c r="AJ438" s="726"/>
      <c r="AK438" s="726"/>
      <c r="AL438" s="726"/>
      <c r="AM438" s="726"/>
      <c r="AN438" s="726"/>
      <c r="AO438" s="726"/>
      <c r="AP438" s="726"/>
      <c r="AQ438" s="726"/>
      <c r="AR438" s="726"/>
      <c r="AS438" s="726"/>
      <c r="AT438" s="726"/>
      <c r="AU438" s="726"/>
      <c r="AV438" s="726"/>
      <c r="AW438" s="726"/>
      <c r="AX438" s="726"/>
      <c r="AY438" s="726"/>
      <c r="AZ438" s="726"/>
      <c r="BA438" s="726"/>
      <c r="BB438" s="726"/>
      <c r="BC438" s="726"/>
      <c r="BD438" s="726"/>
      <c r="BE438" s="726"/>
      <c r="BF438" s="726"/>
      <c r="BG438" s="726"/>
      <c r="BH438" s="726"/>
      <c r="BI438" s="726"/>
      <c r="BJ438" s="726"/>
      <c r="BK438" s="726"/>
      <c r="BL438" s="726"/>
      <c r="BM438" s="726"/>
      <c r="BN438" s="726"/>
      <c r="BO438" s="726"/>
      <c r="BP438" s="726"/>
      <c r="BQ438" s="726"/>
      <c r="BR438" s="726"/>
      <c r="BS438" s="726"/>
      <c r="BT438" s="726"/>
      <c r="BU438" s="726"/>
      <c r="BV438" s="726"/>
      <c r="BW438" s="726"/>
      <c r="BX438" s="726"/>
      <c r="BY438" s="726"/>
      <c r="BZ438" s="726"/>
      <c r="CA438" s="726"/>
      <c r="CB438" s="726"/>
      <c r="CC438" s="726"/>
      <c r="CD438" s="726"/>
      <c r="CE438" s="726"/>
      <c r="CF438" s="726"/>
      <c r="CG438" s="726"/>
      <c r="CH438" s="726"/>
      <c r="CI438" s="726"/>
      <c r="CJ438" s="726"/>
      <c r="CK438" s="726"/>
      <c r="CL438" s="726"/>
      <c r="CM438" s="726"/>
      <c r="CN438" s="726"/>
      <c r="CO438" s="726"/>
      <c r="CP438" s="726"/>
      <c r="CQ438" s="726"/>
      <c r="CR438" s="726"/>
      <c r="CS438" s="726"/>
      <c r="CT438" s="726"/>
      <c r="CU438" s="726"/>
      <c r="CV438" s="726"/>
    </row>
    <row r="439" spans="1:108" ht="13.5" customHeight="1" x14ac:dyDescent="0.15">
      <c r="A439" s="759" t="s">
        <v>214</v>
      </c>
      <c r="B439" s="867">
        <f>SUM(B443:C463)</f>
        <v>450</v>
      </c>
      <c r="C439" s="930"/>
      <c r="D439" s="821">
        <f>SUM(D443:E463)</f>
        <v>2016</v>
      </c>
      <c r="E439" s="821"/>
      <c r="F439" s="768">
        <f>SUM(F443:G463)</f>
        <v>2066</v>
      </c>
      <c r="G439" s="792"/>
      <c r="H439" s="768">
        <f>SUM(H443:I463)</f>
        <v>1679</v>
      </c>
      <c r="I439" s="767"/>
      <c r="J439" s="820">
        <f>SUM(J443:K463)</f>
        <v>5761</v>
      </c>
      <c r="K439" s="819"/>
      <c r="L439" s="818">
        <f>SUM(L443:M463)</f>
        <v>658</v>
      </c>
      <c r="M439" s="792"/>
      <c r="N439" s="768">
        <f>SUM(N443:O463)</f>
        <v>41</v>
      </c>
      <c r="O439" s="791"/>
      <c r="AC439" s="726"/>
      <c r="AD439" s="726"/>
      <c r="AE439" s="726"/>
      <c r="AF439" s="726"/>
      <c r="AG439" s="726"/>
      <c r="AH439" s="726"/>
      <c r="AI439" s="726"/>
      <c r="AJ439" s="726"/>
      <c r="AK439" s="726"/>
      <c r="AL439" s="726"/>
      <c r="AM439" s="726"/>
      <c r="AN439" s="726"/>
      <c r="AO439" s="726"/>
      <c r="AP439" s="726"/>
      <c r="AQ439" s="726"/>
      <c r="AR439" s="726"/>
      <c r="AS439" s="726"/>
      <c r="AT439" s="726"/>
      <c r="AU439" s="726"/>
      <c r="AV439" s="726"/>
      <c r="AW439" s="726"/>
      <c r="AX439" s="726"/>
      <c r="AY439" s="726"/>
      <c r="AZ439" s="726"/>
      <c r="BA439" s="726"/>
      <c r="BB439" s="726"/>
      <c r="BC439" s="726"/>
      <c r="BD439" s="726"/>
      <c r="BE439" s="726"/>
      <c r="BF439" s="726"/>
      <c r="BG439" s="726"/>
      <c r="BH439" s="726"/>
      <c r="BI439" s="726"/>
      <c r="BJ439" s="726"/>
      <c r="BK439" s="726"/>
      <c r="BL439" s="726"/>
      <c r="BM439" s="726"/>
      <c r="BN439" s="726"/>
      <c r="BO439" s="726"/>
      <c r="BP439" s="726"/>
      <c r="BQ439" s="726"/>
      <c r="BR439" s="726"/>
      <c r="BS439" s="726"/>
      <c r="BT439" s="726"/>
      <c r="BU439" s="726"/>
      <c r="BV439" s="726"/>
      <c r="BW439" s="726"/>
      <c r="BX439" s="726"/>
      <c r="BY439" s="726"/>
      <c r="BZ439" s="726"/>
      <c r="CA439" s="726"/>
      <c r="CB439" s="726"/>
      <c r="CC439" s="726"/>
      <c r="CD439" s="726"/>
      <c r="CE439" s="726"/>
      <c r="CF439" s="726"/>
      <c r="CG439" s="726"/>
      <c r="CH439" s="726"/>
      <c r="CI439" s="726"/>
      <c r="CJ439" s="726"/>
      <c r="CK439" s="726"/>
      <c r="CL439" s="726"/>
      <c r="CM439" s="726"/>
      <c r="CN439" s="726"/>
      <c r="CO439" s="726"/>
      <c r="CP439" s="726"/>
      <c r="CQ439" s="726"/>
      <c r="CR439" s="726"/>
      <c r="CS439" s="726"/>
      <c r="CT439" s="726"/>
      <c r="CU439" s="726"/>
      <c r="CV439" s="726"/>
    </row>
    <row r="440" spans="1:108" ht="13.5" customHeight="1" x14ac:dyDescent="0.15">
      <c r="A440" s="771"/>
      <c r="B440" s="947" t="s">
        <v>111</v>
      </c>
      <c r="C440" s="946" t="s">
        <v>112</v>
      </c>
      <c r="D440" s="789" t="s">
        <v>111</v>
      </c>
      <c r="E440" s="790" t="s">
        <v>112</v>
      </c>
      <c r="F440" s="789" t="s">
        <v>111</v>
      </c>
      <c r="G440" s="790" t="s">
        <v>112</v>
      </c>
      <c r="H440" s="789" t="s">
        <v>111</v>
      </c>
      <c r="I440" s="763" t="s">
        <v>112</v>
      </c>
      <c r="J440" s="816" t="s">
        <v>111</v>
      </c>
      <c r="K440" s="815" t="s">
        <v>112</v>
      </c>
      <c r="L440" s="789" t="s">
        <v>111</v>
      </c>
      <c r="M440" s="790" t="s">
        <v>112</v>
      </c>
      <c r="N440" s="789" t="s">
        <v>111</v>
      </c>
      <c r="O440" s="788" t="s">
        <v>112</v>
      </c>
      <c r="AC440" s="726"/>
      <c r="AD440" s="726"/>
      <c r="AE440" s="726"/>
      <c r="AF440" s="726"/>
      <c r="AG440" s="726"/>
      <c r="AH440" s="726"/>
      <c r="AI440" s="726"/>
      <c r="AJ440" s="726"/>
      <c r="AK440" s="726"/>
      <c r="AL440" s="726"/>
      <c r="AM440" s="726"/>
      <c r="AN440" s="726"/>
      <c r="AO440" s="726"/>
      <c r="AP440" s="726"/>
      <c r="AQ440" s="726"/>
      <c r="AR440" s="726"/>
      <c r="AS440" s="726"/>
      <c r="AT440" s="726"/>
      <c r="AU440" s="726"/>
      <c r="AV440" s="726"/>
      <c r="AW440" s="726"/>
      <c r="AX440" s="726"/>
      <c r="AY440" s="726"/>
      <c r="AZ440" s="726"/>
      <c r="BA440" s="726"/>
      <c r="BB440" s="726"/>
      <c r="BC440" s="726"/>
      <c r="BD440" s="726"/>
      <c r="BE440" s="726"/>
      <c r="BF440" s="726"/>
      <c r="BG440" s="726"/>
      <c r="BH440" s="726"/>
      <c r="BI440" s="726"/>
      <c r="BJ440" s="726"/>
      <c r="BK440" s="726"/>
      <c r="BL440" s="726"/>
      <c r="BM440" s="726"/>
      <c r="BN440" s="726"/>
      <c r="BO440" s="726"/>
      <c r="BP440" s="726"/>
      <c r="BQ440" s="726"/>
      <c r="BR440" s="726"/>
      <c r="BS440" s="726"/>
      <c r="BT440" s="726"/>
      <c r="BU440" s="726"/>
      <c r="BV440" s="726"/>
      <c r="BW440" s="726"/>
      <c r="BX440" s="726"/>
      <c r="BY440" s="726"/>
      <c r="BZ440" s="726"/>
      <c r="CA440" s="726"/>
      <c r="CB440" s="726"/>
      <c r="CC440" s="726"/>
      <c r="CD440" s="726"/>
      <c r="CE440" s="726"/>
      <c r="CF440" s="726"/>
      <c r="CG440" s="726"/>
      <c r="CH440" s="726"/>
      <c r="CI440" s="726"/>
      <c r="CJ440" s="726"/>
      <c r="CK440" s="726"/>
      <c r="CL440" s="726"/>
      <c r="CM440" s="726"/>
      <c r="CN440" s="726"/>
      <c r="CO440" s="726"/>
      <c r="CP440" s="726"/>
      <c r="CQ440" s="726"/>
      <c r="CR440" s="726"/>
      <c r="CS440" s="726"/>
      <c r="CT440" s="726"/>
      <c r="CU440" s="726"/>
      <c r="CV440" s="726"/>
    </row>
    <row r="441" spans="1:108" ht="13.5" customHeight="1" x14ac:dyDescent="0.15">
      <c r="A441" s="771" t="s">
        <v>213</v>
      </c>
      <c r="B441" s="945">
        <f>N412</f>
        <v>182</v>
      </c>
      <c r="C441" s="944">
        <f>O412</f>
        <v>187</v>
      </c>
      <c r="D441" s="786">
        <f>SUM(D447:D463)</f>
        <v>797</v>
      </c>
      <c r="E441" s="787">
        <f>SUM(E447:E463)</f>
        <v>814</v>
      </c>
      <c r="F441" s="786">
        <f>SUM(F447:F463)</f>
        <v>820</v>
      </c>
      <c r="G441" s="787">
        <f>SUM(G447:G463)</f>
        <v>852</v>
      </c>
      <c r="H441" s="786">
        <f>SUM(H447:H463)</f>
        <v>729</v>
      </c>
      <c r="I441" s="757">
        <f>SUM(I447:I463)</f>
        <v>747</v>
      </c>
      <c r="J441" s="813">
        <f>D441+F441+H441</f>
        <v>2346</v>
      </c>
      <c r="K441" s="812">
        <f>E441+G441+I441</f>
        <v>2413</v>
      </c>
      <c r="L441" s="786">
        <f>SUM(L447:L463)</f>
        <v>284</v>
      </c>
      <c r="M441" s="787">
        <f>SUM(M447:M463)</f>
        <v>254</v>
      </c>
      <c r="N441" s="786">
        <f>SUM(N447:N463)</f>
        <v>18</v>
      </c>
      <c r="O441" s="786">
        <f>SUM(O447:O463)</f>
        <v>17</v>
      </c>
      <c r="AC441" s="726"/>
      <c r="AD441" s="726"/>
      <c r="AE441" s="726"/>
      <c r="AF441" s="726"/>
      <c r="AG441" s="726"/>
      <c r="AH441" s="726"/>
      <c r="AI441" s="726"/>
      <c r="AJ441" s="726"/>
      <c r="AK441" s="726"/>
      <c r="AL441" s="726"/>
      <c r="AM441" s="726"/>
      <c r="AN441" s="726"/>
      <c r="AO441" s="726"/>
      <c r="AP441" s="726"/>
      <c r="AQ441" s="726"/>
      <c r="AR441" s="726"/>
      <c r="AS441" s="726"/>
      <c r="AT441" s="726"/>
      <c r="AU441" s="726"/>
      <c r="AV441" s="726"/>
      <c r="AW441" s="726"/>
      <c r="AX441" s="726"/>
      <c r="AY441" s="726"/>
      <c r="AZ441" s="726"/>
      <c r="BA441" s="726"/>
      <c r="BB441" s="726"/>
      <c r="BC441" s="726"/>
      <c r="BD441" s="726"/>
      <c r="BE441" s="726"/>
      <c r="BF441" s="726"/>
      <c r="BG441" s="726"/>
      <c r="BH441" s="726"/>
      <c r="BI441" s="726"/>
      <c r="BJ441" s="726"/>
      <c r="BK441" s="726"/>
      <c r="BL441" s="726"/>
      <c r="BM441" s="726"/>
      <c r="BN441" s="726"/>
      <c r="BO441" s="726"/>
      <c r="BP441" s="726"/>
      <c r="BQ441" s="726"/>
      <c r="BR441" s="726"/>
      <c r="BS441" s="726"/>
      <c r="BT441" s="726"/>
      <c r="BU441" s="726"/>
      <c r="BV441" s="726"/>
      <c r="BW441" s="726"/>
      <c r="BX441" s="726"/>
      <c r="BY441" s="726"/>
      <c r="BZ441" s="726"/>
      <c r="CA441" s="726"/>
      <c r="CB441" s="726"/>
      <c r="CC441" s="726"/>
      <c r="CD441" s="726"/>
      <c r="CE441" s="726"/>
      <c r="CF441" s="726"/>
      <c r="CG441" s="726"/>
      <c r="CH441" s="726"/>
      <c r="CI441" s="726"/>
      <c r="CJ441" s="726"/>
      <c r="CK441" s="726"/>
      <c r="CL441" s="726"/>
      <c r="CM441" s="726"/>
      <c r="CN441" s="726"/>
      <c r="CO441" s="726"/>
      <c r="CP441" s="726"/>
      <c r="CQ441" s="726"/>
      <c r="CR441" s="726"/>
      <c r="CS441" s="726"/>
      <c r="CT441" s="726"/>
      <c r="CU441" s="726"/>
      <c r="CV441" s="726"/>
    </row>
    <row r="442" spans="1:108" ht="15" customHeight="1" x14ac:dyDescent="0.15">
      <c r="A442" s="912" t="s">
        <v>212</v>
      </c>
      <c r="B442" s="943">
        <f>N413</f>
        <v>226</v>
      </c>
      <c r="C442" s="942">
        <f>O413</f>
        <v>224</v>
      </c>
      <c r="D442" s="784">
        <f>SUM(D443:D463)</f>
        <v>992</v>
      </c>
      <c r="E442" s="785">
        <f>SUM(E443:E463)</f>
        <v>1024</v>
      </c>
      <c r="F442" s="784">
        <f>SUM(F443:F463)</f>
        <v>1003</v>
      </c>
      <c r="G442" s="785">
        <f>SUM(G443:G463)</f>
        <v>1063</v>
      </c>
      <c r="H442" s="784">
        <f>SUM(H443:H463)</f>
        <v>840</v>
      </c>
      <c r="I442" s="751">
        <f>SUM(I443:I463)</f>
        <v>839</v>
      </c>
      <c r="J442" s="810">
        <f>D442+F442+H442</f>
        <v>2835</v>
      </c>
      <c r="K442" s="809">
        <f>E442+G442+I442</f>
        <v>2926</v>
      </c>
      <c r="L442" s="784">
        <f>SUM(L443:L463)</f>
        <v>346</v>
      </c>
      <c r="M442" s="785">
        <f>SUM(M443:M463)</f>
        <v>312</v>
      </c>
      <c r="N442" s="784">
        <f>SUM(N443:N463)</f>
        <v>20</v>
      </c>
      <c r="O442" s="784">
        <f>SUM(O443:O463)</f>
        <v>21</v>
      </c>
      <c r="AC442" s="726"/>
      <c r="AD442" s="726"/>
      <c r="AE442" s="726"/>
      <c r="AF442" s="726"/>
      <c r="AG442" s="726"/>
      <c r="AH442" s="726"/>
      <c r="AI442" s="726"/>
      <c r="AJ442" s="726"/>
      <c r="AK442" s="726"/>
      <c r="AL442" s="726"/>
      <c r="AM442" s="726"/>
      <c r="AN442" s="726"/>
      <c r="AO442" s="726"/>
      <c r="AP442" s="726"/>
      <c r="AQ442" s="726"/>
      <c r="AR442" s="726"/>
      <c r="AS442" s="726"/>
      <c r="AT442" s="726"/>
      <c r="AU442" s="726"/>
      <c r="AV442" s="726"/>
      <c r="AW442" s="726"/>
      <c r="AX442" s="726"/>
      <c r="AY442" s="726"/>
      <c r="AZ442" s="726"/>
      <c r="BA442" s="726"/>
      <c r="BB442" s="726"/>
      <c r="BC442" s="726"/>
      <c r="BD442" s="726"/>
      <c r="BE442" s="726"/>
      <c r="BF442" s="726"/>
      <c r="BG442" s="726"/>
      <c r="BH442" s="726"/>
      <c r="BI442" s="726"/>
      <c r="BJ442" s="726"/>
      <c r="BK442" s="726"/>
      <c r="BL442" s="726"/>
      <c r="BM442" s="726"/>
      <c r="BN442" s="726"/>
      <c r="BO442" s="726"/>
      <c r="BP442" s="726"/>
      <c r="BQ442" s="726"/>
      <c r="BR442" s="726"/>
      <c r="BS442" s="726"/>
      <c r="BT442" s="726"/>
      <c r="BU442" s="726"/>
      <c r="BV442" s="726"/>
      <c r="BW442" s="726"/>
      <c r="BX442" s="726"/>
      <c r="BY442" s="726"/>
      <c r="BZ442" s="726"/>
      <c r="CA442" s="726"/>
      <c r="CB442" s="726"/>
      <c r="CC442" s="726"/>
      <c r="CD442" s="726"/>
      <c r="CE442" s="726"/>
      <c r="CF442" s="726"/>
      <c r="CG442" s="726"/>
      <c r="CH442" s="726"/>
      <c r="CI442" s="726"/>
      <c r="CJ442" s="726"/>
      <c r="CK442" s="726"/>
      <c r="CL442" s="726"/>
      <c r="CM442" s="726"/>
      <c r="CN442" s="726"/>
      <c r="CO442" s="726"/>
      <c r="CP442" s="726"/>
      <c r="CQ442" s="726"/>
      <c r="CR442" s="726"/>
      <c r="CS442" s="726"/>
      <c r="CT442" s="726"/>
      <c r="CU442" s="726"/>
      <c r="CV442" s="726"/>
    </row>
    <row r="443" spans="1:108" ht="12.75" customHeight="1" x14ac:dyDescent="0.15">
      <c r="A443" s="745" t="s">
        <v>211</v>
      </c>
      <c r="B443" s="941">
        <f>N414</f>
        <v>8</v>
      </c>
      <c r="C443" s="928">
        <f>O414</f>
        <v>8</v>
      </c>
      <c r="D443" s="732">
        <f>[1]②B6用集計!C2462</f>
        <v>41</v>
      </c>
      <c r="E443" s="783">
        <f>[1]②B6用集計!D2462</f>
        <v>43</v>
      </c>
      <c r="F443" s="732">
        <f>[1]②B6用集計!C2487</f>
        <v>35</v>
      </c>
      <c r="G443" s="783">
        <f>[1]②B6用集計!D2487</f>
        <v>42</v>
      </c>
      <c r="H443" s="732">
        <f>[1]②B6用集計!C2512</f>
        <v>18</v>
      </c>
      <c r="I443" s="743">
        <f>[1]②B6用集計!D2512</f>
        <v>19</v>
      </c>
      <c r="J443" s="808">
        <f>D443+F443+H443</f>
        <v>94</v>
      </c>
      <c r="K443" s="807">
        <f>E443+G443+I443</f>
        <v>104</v>
      </c>
      <c r="L443" s="732">
        <f>[1]②B6用集計!C435</f>
        <v>21</v>
      </c>
      <c r="M443" s="783">
        <f>[1]②B6用集計!D435</f>
        <v>14</v>
      </c>
      <c r="N443" s="733">
        <f>[1]②B6用集計!C460</f>
        <v>0</v>
      </c>
      <c r="O443" s="733">
        <f>[1]②B6用集計!D460</f>
        <v>1</v>
      </c>
      <c r="AC443" s="726"/>
      <c r="AD443" s="726"/>
      <c r="AE443" s="726"/>
      <c r="AF443" s="726"/>
      <c r="AG443" s="726"/>
      <c r="AH443" s="726"/>
      <c r="AI443" s="726"/>
      <c r="AJ443" s="726"/>
      <c r="AK443" s="726"/>
      <c r="AL443" s="726"/>
      <c r="AM443" s="726"/>
      <c r="AN443" s="726"/>
      <c r="AO443" s="726"/>
      <c r="AP443" s="726"/>
      <c r="AQ443" s="726"/>
      <c r="AR443" s="726"/>
      <c r="AS443" s="726"/>
      <c r="AT443" s="726"/>
      <c r="AU443" s="726"/>
      <c r="AV443" s="726"/>
      <c r="AW443" s="726"/>
      <c r="AX443" s="726"/>
      <c r="AY443" s="726"/>
      <c r="AZ443" s="726"/>
      <c r="BA443" s="726"/>
      <c r="BB443" s="726"/>
      <c r="BC443" s="726"/>
      <c r="BD443" s="726"/>
      <c r="BE443" s="726"/>
      <c r="BF443" s="726"/>
      <c r="BG443" s="726"/>
      <c r="BH443" s="726"/>
      <c r="BI443" s="726"/>
      <c r="BJ443" s="726"/>
      <c r="BK443" s="726"/>
      <c r="BL443" s="726"/>
      <c r="BM443" s="726"/>
      <c r="BN443" s="726"/>
      <c r="BO443" s="726"/>
      <c r="BP443" s="726"/>
      <c r="BQ443" s="726"/>
      <c r="BR443" s="726"/>
      <c r="BS443" s="726"/>
      <c r="BT443" s="726"/>
      <c r="BU443" s="726"/>
      <c r="BV443" s="726"/>
      <c r="BW443" s="726"/>
      <c r="BX443" s="726"/>
      <c r="BY443" s="726"/>
      <c r="BZ443" s="726"/>
      <c r="CA443" s="726"/>
      <c r="CB443" s="726"/>
      <c r="CC443" s="726"/>
      <c r="CD443" s="726"/>
      <c r="CE443" s="726"/>
      <c r="CF443" s="726"/>
      <c r="CG443" s="726"/>
      <c r="CH443" s="726"/>
      <c r="CI443" s="726"/>
      <c r="CJ443" s="726"/>
      <c r="CK443" s="726"/>
      <c r="CL443" s="726"/>
      <c r="CM443" s="726"/>
      <c r="CN443" s="726"/>
      <c r="CO443" s="726"/>
      <c r="CP443" s="726"/>
      <c r="CQ443" s="726"/>
      <c r="CR443" s="726"/>
      <c r="CS443" s="726"/>
      <c r="CT443" s="726"/>
      <c r="CU443" s="726"/>
      <c r="CV443" s="726"/>
    </row>
    <row r="444" spans="1:108" ht="12.75" customHeight="1" x14ac:dyDescent="0.15">
      <c r="A444" s="745" t="s">
        <v>210</v>
      </c>
      <c r="B444" s="941">
        <f>N415</f>
        <v>11</v>
      </c>
      <c r="C444" s="928">
        <f>O415</f>
        <v>8</v>
      </c>
      <c r="D444" s="732">
        <f>[1]②B6用集計!C2463</f>
        <v>55</v>
      </c>
      <c r="E444" s="783">
        <f>[1]②B6用集計!D2463</f>
        <v>49</v>
      </c>
      <c r="F444" s="732">
        <f>[1]②B6用集計!C2488</f>
        <v>41</v>
      </c>
      <c r="G444" s="783">
        <f>[1]②B6用集計!D2488</f>
        <v>45</v>
      </c>
      <c r="H444" s="732">
        <f>[1]②B6用集計!C2513</f>
        <v>36</v>
      </c>
      <c r="I444" s="743">
        <f>[1]②B6用集計!D2513</f>
        <v>29</v>
      </c>
      <c r="J444" s="808">
        <f>D444+F444+H444</f>
        <v>132</v>
      </c>
      <c r="K444" s="807">
        <f>E444+G444+I444</f>
        <v>123</v>
      </c>
      <c r="L444" s="732">
        <f>[1]②B6用集計!C436</f>
        <v>14</v>
      </c>
      <c r="M444" s="783">
        <f>[1]②B6用集計!D436</f>
        <v>23</v>
      </c>
      <c r="N444" s="733">
        <f>[1]②B6用集計!C461</f>
        <v>1</v>
      </c>
      <c r="O444" s="733">
        <f>[1]②B6用集計!D461</f>
        <v>0</v>
      </c>
      <c r="AC444" s="726"/>
      <c r="AD444" s="726"/>
      <c r="AE444" s="726"/>
      <c r="AF444" s="726"/>
      <c r="AG444" s="726"/>
      <c r="AH444" s="726"/>
      <c r="AI444" s="726"/>
      <c r="AJ444" s="726"/>
      <c r="AK444" s="726"/>
      <c r="AL444" s="726"/>
      <c r="AM444" s="726"/>
      <c r="AN444" s="726"/>
      <c r="AO444" s="726"/>
      <c r="AP444" s="726"/>
      <c r="AQ444" s="726"/>
      <c r="AR444" s="726"/>
      <c r="AS444" s="726"/>
      <c r="AT444" s="726"/>
      <c r="AU444" s="726"/>
      <c r="AV444" s="726"/>
      <c r="AW444" s="726"/>
      <c r="AX444" s="726"/>
      <c r="AY444" s="726"/>
      <c r="AZ444" s="726"/>
      <c r="BA444" s="726"/>
      <c r="BB444" s="726"/>
      <c r="BC444" s="726"/>
      <c r="BD444" s="726"/>
      <c r="BE444" s="726"/>
      <c r="BF444" s="726"/>
      <c r="BG444" s="726"/>
      <c r="BH444" s="726"/>
      <c r="BI444" s="726"/>
      <c r="BJ444" s="726"/>
      <c r="BK444" s="726"/>
      <c r="BL444" s="726"/>
      <c r="BM444" s="726"/>
      <c r="BN444" s="726"/>
      <c r="BO444" s="726"/>
      <c r="BP444" s="726"/>
      <c r="BQ444" s="726"/>
      <c r="BR444" s="726"/>
      <c r="BS444" s="726"/>
      <c r="BT444" s="726"/>
      <c r="BU444" s="726"/>
      <c r="BV444" s="726"/>
      <c r="BW444" s="726"/>
      <c r="BX444" s="726"/>
      <c r="BY444" s="726"/>
      <c r="BZ444" s="726"/>
      <c r="CA444" s="726"/>
      <c r="CB444" s="726"/>
      <c r="CC444" s="726"/>
      <c r="CD444" s="726"/>
      <c r="CE444" s="726"/>
      <c r="CF444" s="726"/>
      <c r="CG444" s="726"/>
      <c r="CH444" s="726"/>
      <c r="CI444" s="726"/>
      <c r="CJ444" s="726"/>
      <c r="CK444" s="726"/>
      <c r="CL444" s="726"/>
      <c r="CM444" s="726"/>
      <c r="CN444" s="726"/>
      <c r="CO444" s="726"/>
      <c r="CP444" s="726"/>
      <c r="CQ444" s="726"/>
      <c r="CR444" s="726"/>
      <c r="CS444" s="726"/>
      <c r="CT444" s="726"/>
      <c r="CU444" s="726"/>
      <c r="CV444" s="726"/>
    </row>
    <row r="445" spans="1:108" ht="12.75" customHeight="1" x14ac:dyDescent="0.15">
      <c r="A445" s="745" t="s">
        <v>115</v>
      </c>
      <c r="B445" s="941">
        <f>N416</f>
        <v>11</v>
      </c>
      <c r="C445" s="928">
        <f>O416</f>
        <v>13</v>
      </c>
      <c r="D445" s="732">
        <f>[1]②B6用集計!C2464</f>
        <v>54</v>
      </c>
      <c r="E445" s="783">
        <f>[1]②B6用集計!D2464</f>
        <v>58</v>
      </c>
      <c r="F445" s="732">
        <f>[1]②B6用集計!C2489</f>
        <v>43</v>
      </c>
      <c r="G445" s="783">
        <f>[1]②B6用集計!D2489</f>
        <v>58</v>
      </c>
      <c r="H445" s="732">
        <f>[1]②B6用集計!C2514</f>
        <v>29</v>
      </c>
      <c r="I445" s="743">
        <f>[1]②B6用集計!D2514</f>
        <v>23</v>
      </c>
      <c r="J445" s="808">
        <f>D445+F445+H445</f>
        <v>126</v>
      </c>
      <c r="K445" s="807">
        <f>E445+G445+I445</f>
        <v>139</v>
      </c>
      <c r="L445" s="732">
        <f>[1]②B6用集計!C437</f>
        <v>17</v>
      </c>
      <c r="M445" s="783">
        <f>[1]②B6用集計!D437</f>
        <v>11</v>
      </c>
      <c r="N445" s="733">
        <f>[1]②B6用集計!C462</f>
        <v>0</v>
      </c>
      <c r="O445" s="733">
        <f>[1]②B6用集計!D462</f>
        <v>1</v>
      </c>
      <c r="Y445" s="726"/>
      <c r="Z445" s="726"/>
      <c r="AA445" s="726"/>
      <c r="AB445" s="726"/>
      <c r="AC445" s="726"/>
      <c r="AD445" s="726"/>
      <c r="AE445" s="726"/>
      <c r="AF445" s="726"/>
      <c r="AG445" s="726"/>
      <c r="AH445" s="726"/>
      <c r="AI445" s="726"/>
      <c r="AJ445" s="726"/>
      <c r="AK445" s="726"/>
      <c r="AL445" s="726"/>
      <c r="AM445" s="726"/>
      <c r="AN445" s="726"/>
      <c r="AO445" s="726"/>
      <c r="AP445" s="726"/>
      <c r="AQ445" s="726"/>
      <c r="AR445" s="726"/>
      <c r="AS445" s="726"/>
      <c r="AT445" s="726"/>
      <c r="AU445" s="726"/>
      <c r="AV445" s="726"/>
      <c r="AW445" s="726"/>
      <c r="AX445" s="726"/>
      <c r="AY445" s="726"/>
      <c r="AZ445" s="726"/>
      <c r="BA445" s="726"/>
      <c r="BB445" s="726"/>
      <c r="BC445" s="726"/>
      <c r="BD445" s="726"/>
      <c r="BE445" s="726"/>
      <c r="BF445" s="726"/>
      <c r="BG445" s="726"/>
      <c r="BH445" s="726"/>
      <c r="BI445" s="726"/>
      <c r="BJ445" s="726"/>
      <c r="BK445" s="726"/>
      <c r="BL445" s="726"/>
      <c r="BM445" s="726"/>
      <c r="BN445" s="726"/>
      <c r="BO445" s="726"/>
      <c r="BP445" s="726"/>
      <c r="BQ445" s="726"/>
      <c r="BR445" s="726"/>
      <c r="BS445" s="726"/>
      <c r="BT445" s="726"/>
      <c r="BU445" s="726"/>
      <c r="BV445" s="726"/>
      <c r="BW445" s="726"/>
      <c r="BX445" s="726"/>
      <c r="BY445" s="726"/>
      <c r="BZ445" s="726"/>
      <c r="CA445" s="726"/>
      <c r="CB445" s="726"/>
      <c r="CC445" s="726"/>
      <c r="CD445" s="726"/>
      <c r="CE445" s="726"/>
      <c r="CF445" s="726"/>
      <c r="CG445" s="726"/>
      <c r="CH445" s="726"/>
      <c r="CI445" s="726"/>
      <c r="CJ445" s="726"/>
      <c r="CK445" s="726"/>
      <c r="CL445" s="726"/>
      <c r="CM445" s="726"/>
      <c r="CN445" s="726"/>
      <c r="CO445" s="726"/>
      <c r="CP445" s="726"/>
      <c r="CQ445" s="726"/>
      <c r="CR445" s="726"/>
      <c r="CS445" s="726"/>
      <c r="CT445" s="726"/>
      <c r="CU445" s="726"/>
      <c r="CV445" s="726"/>
    </row>
    <row r="446" spans="1:108" ht="12.75" customHeight="1" x14ac:dyDescent="0.15">
      <c r="A446" s="745" t="s">
        <v>116</v>
      </c>
      <c r="B446" s="941">
        <f>N417</f>
        <v>14</v>
      </c>
      <c r="C446" s="928">
        <f>O417</f>
        <v>8</v>
      </c>
      <c r="D446" s="732">
        <f>[1]②B6用集計!C2465</f>
        <v>45</v>
      </c>
      <c r="E446" s="783">
        <f>[1]②B6用集計!D2465</f>
        <v>60</v>
      </c>
      <c r="F446" s="732">
        <f>[1]②B6用集計!C2490</f>
        <v>64</v>
      </c>
      <c r="G446" s="783">
        <f>[1]②B6用集計!D2490</f>
        <v>66</v>
      </c>
      <c r="H446" s="732">
        <f>[1]②B6用集計!C2515</f>
        <v>28</v>
      </c>
      <c r="I446" s="743">
        <f>[1]②B6用集計!D2515</f>
        <v>21</v>
      </c>
      <c r="J446" s="808">
        <f>D446+F446+H446</f>
        <v>137</v>
      </c>
      <c r="K446" s="807">
        <f>E446+G446+I446</f>
        <v>147</v>
      </c>
      <c r="L446" s="732">
        <f>[1]②B6用集計!C438</f>
        <v>10</v>
      </c>
      <c r="M446" s="783">
        <f>[1]②B6用集計!D438</f>
        <v>10</v>
      </c>
      <c r="N446" s="733">
        <f>[1]②B6用集計!C463</f>
        <v>1</v>
      </c>
      <c r="O446" s="733">
        <f>[1]②B6用集計!D463</f>
        <v>2</v>
      </c>
      <c r="Y446" s="726"/>
      <c r="Z446" s="726"/>
      <c r="AA446" s="726"/>
      <c r="AB446" s="726"/>
      <c r="AC446" s="726"/>
      <c r="AD446" s="726"/>
      <c r="AE446" s="726"/>
      <c r="AF446" s="726"/>
      <c r="AG446" s="726"/>
      <c r="AH446" s="726"/>
      <c r="AI446" s="726"/>
      <c r="AJ446" s="726"/>
      <c r="AK446" s="726"/>
      <c r="AL446" s="726"/>
      <c r="AM446" s="726"/>
      <c r="AN446" s="726"/>
      <c r="AO446" s="726"/>
      <c r="AP446" s="726"/>
      <c r="AQ446" s="726"/>
      <c r="AR446" s="726"/>
      <c r="AS446" s="726"/>
      <c r="AT446" s="726"/>
      <c r="AU446" s="726"/>
      <c r="AV446" s="726"/>
      <c r="AW446" s="726"/>
      <c r="AX446" s="726"/>
      <c r="AY446" s="726"/>
      <c r="AZ446" s="726"/>
      <c r="BA446" s="726"/>
      <c r="BB446" s="726"/>
      <c r="BC446" s="726"/>
      <c r="BD446" s="726"/>
      <c r="BE446" s="726"/>
      <c r="BF446" s="726"/>
      <c r="BG446" s="726"/>
      <c r="BH446" s="726"/>
      <c r="BI446" s="726"/>
      <c r="BJ446" s="726"/>
      <c r="BK446" s="726"/>
      <c r="BL446" s="726"/>
      <c r="BM446" s="726"/>
      <c r="BN446" s="726"/>
      <c r="BO446" s="726"/>
      <c r="BP446" s="726"/>
      <c r="BQ446" s="726"/>
      <c r="BR446" s="726"/>
      <c r="BS446" s="726"/>
      <c r="BT446" s="726"/>
      <c r="BU446" s="726"/>
      <c r="BV446" s="726"/>
      <c r="BW446" s="726"/>
      <c r="BX446" s="726"/>
      <c r="BY446" s="726"/>
      <c r="BZ446" s="726"/>
      <c r="CA446" s="726"/>
      <c r="CB446" s="726"/>
      <c r="CC446" s="726"/>
      <c r="CD446" s="726"/>
      <c r="CE446" s="726"/>
      <c r="CF446" s="726"/>
      <c r="CG446" s="726"/>
      <c r="CH446" s="726"/>
      <c r="CI446" s="726"/>
      <c r="CJ446" s="726"/>
      <c r="CK446" s="726"/>
      <c r="CL446" s="726"/>
      <c r="CM446" s="726"/>
      <c r="CN446" s="726"/>
      <c r="CO446" s="726"/>
      <c r="CP446" s="726"/>
      <c r="CQ446" s="726"/>
      <c r="CR446" s="726"/>
      <c r="CS446" s="726"/>
      <c r="CT446" s="726"/>
      <c r="CU446" s="726"/>
      <c r="CV446" s="726"/>
    </row>
    <row r="447" spans="1:108" ht="12.75" customHeight="1" x14ac:dyDescent="0.15">
      <c r="A447" s="745" t="s">
        <v>117</v>
      </c>
      <c r="B447" s="941">
        <f>N418</f>
        <v>8</v>
      </c>
      <c r="C447" s="928">
        <f>O418</f>
        <v>6</v>
      </c>
      <c r="D447" s="732">
        <f>[1]②B6用集計!C2466</f>
        <v>42</v>
      </c>
      <c r="E447" s="783">
        <f>[1]②B6用集計!D2466</f>
        <v>46</v>
      </c>
      <c r="F447" s="732">
        <f>[1]②B6用集計!C2491</f>
        <v>48</v>
      </c>
      <c r="G447" s="783">
        <f>[1]②B6用集計!D2491</f>
        <v>55</v>
      </c>
      <c r="H447" s="732">
        <f>[1]②B6用集計!C2516</f>
        <v>22</v>
      </c>
      <c r="I447" s="743">
        <f>[1]②B6用集計!D2516</f>
        <v>16</v>
      </c>
      <c r="J447" s="808">
        <f>D447+F447+H447</f>
        <v>112</v>
      </c>
      <c r="K447" s="807">
        <f>E447+G447+I447</f>
        <v>117</v>
      </c>
      <c r="L447" s="732">
        <f>[1]②B6用集計!C439</f>
        <v>18</v>
      </c>
      <c r="M447" s="783">
        <f>[1]②B6用集計!D439</f>
        <v>16</v>
      </c>
      <c r="N447" s="733">
        <f>[1]②B6用集計!C464</f>
        <v>1</v>
      </c>
      <c r="O447" s="733">
        <f>[1]②B6用集計!D464</f>
        <v>0</v>
      </c>
      <c r="Y447" s="726"/>
      <c r="Z447" s="726"/>
      <c r="AA447" s="726"/>
      <c r="AB447" s="726"/>
      <c r="AC447" s="726"/>
      <c r="AD447" s="726"/>
      <c r="AE447" s="726"/>
      <c r="AF447" s="726"/>
      <c r="AG447" s="726"/>
      <c r="AH447" s="726"/>
      <c r="AI447" s="726"/>
      <c r="AJ447" s="726"/>
      <c r="AK447" s="726"/>
      <c r="AL447" s="726"/>
      <c r="AM447" s="726"/>
      <c r="AN447" s="726"/>
      <c r="AO447" s="726"/>
      <c r="AP447" s="726"/>
      <c r="AQ447" s="726"/>
      <c r="AR447" s="726"/>
      <c r="AS447" s="726"/>
      <c r="AT447" s="726"/>
      <c r="AU447" s="726"/>
      <c r="AV447" s="726"/>
      <c r="AW447" s="726"/>
      <c r="AX447" s="726"/>
      <c r="AY447" s="726"/>
      <c r="AZ447" s="726"/>
      <c r="BA447" s="726"/>
      <c r="BB447" s="726"/>
      <c r="BC447" s="726"/>
      <c r="BD447" s="726"/>
      <c r="BE447" s="726"/>
      <c r="BF447" s="726"/>
      <c r="BG447" s="726"/>
      <c r="BH447" s="726"/>
      <c r="BI447" s="726"/>
      <c r="BJ447" s="726"/>
      <c r="BK447" s="726"/>
      <c r="BL447" s="726"/>
      <c r="BM447" s="726"/>
      <c r="BN447" s="726"/>
      <c r="BO447" s="726"/>
      <c r="BP447" s="726"/>
      <c r="BQ447" s="726"/>
      <c r="BR447" s="726"/>
      <c r="BS447" s="726"/>
      <c r="BT447" s="726"/>
      <c r="BU447" s="726"/>
      <c r="BV447" s="726"/>
      <c r="BW447" s="726"/>
      <c r="BX447" s="726"/>
      <c r="BY447" s="726"/>
      <c r="BZ447" s="726"/>
      <c r="CA447" s="726"/>
      <c r="CB447" s="726"/>
      <c r="CC447" s="726"/>
      <c r="CD447" s="726"/>
      <c r="CE447" s="726"/>
      <c r="CF447" s="726"/>
      <c r="CG447" s="726"/>
      <c r="CH447" s="726"/>
      <c r="CI447" s="726"/>
      <c r="CJ447" s="726"/>
      <c r="CK447" s="726"/>
      <c r="CL447" s="726"/>
      <c r="CM447" s="726"/>
      <c r="CN447" s="726"/>
      <c r="CO447" s="726"/>
      <c r="CP447" s="726"/>
      <c r="CQ447" s="726"/>
      <c r="CR447" s="726"/>
      <c r="CS447" s="726"/>
      <c r="CT447" s="726"/>
      <c r="CU447" s="726"/>
      <c r="CV447" s="726"/>
    </row>
    <row r="448" spans="1:108" ht="12.75" customHeight="1" x14ac:dyDescent="0.15">
      <c r="A448" s="745" t="s">
        <v>118</v>
      </c>
      <c r="B448" s="941">
        <f>N419</f>
        <v>5</v>
      </c>
      <c r="C448" s="928">
        <f>O419</f>
        <v>8</v>
      </c>
      <c r="D448" s="732">
        <f>[1]②B6用集計!C2467</f>
        <v>30</v>
      </c>
      <c r="E448" s="783">
        <f>[1]②B6用集計!D2467</f>
        <v>35</v>
      </c>
      <c r="F448" s="732">
        <f>[1]②B6用集計!C2492</f>
        <v>43</v>
      </c>
      <c r="G448" s="783">
        <f>[1]②B6用集計!D2492</f>
        <v>47</v>
      </c>
      <c r="H448" s="732">
        <f>[1]②B6用集計!C2517</f>
        <v>27</v>
      </c>
      <c r="I448" s="743">
        <f>[1]②B6用集計!D2517</f>
        <v>24</v>
      </c>
      <c r="J448" s="808">
        <f>D448+F448+H448</f>
        <v>100</v>
      </c>
      <c r="K448" s="807">
        <f>E448+G448+I448</f>
        <v>106</v>
      </c>
      <c r="L448" s="732">
        <f>[1]②B6用集計!C440</f>
        <v>24</v>
      </c>
      <c r="M448" s="783">
        <f>[1]②B6用集計!D440</f>
        <v>14</v>
      </c>
      <c r="N448" s="733">
        <f>[1]②B6用集計!C465</f>
        <v>1</v>
      </c>
      <c r="O448" s="733">
        <f>[1]②B6用集計!D465</f>
        <v>0</v>
      </c>
      <c r="Y448" s="726"/>
      <c r="Z448" s="726"/>
      <c r="AA448" s="726"/>
      <c r="AB448" s="726"/>
      <c r="AC448" s="726"/>
      <c r="AD448" s="726"/>
      <c r="AE448" s="726"/>
      <c r="AF448" s="726"/>
      <c r="AG448" s="726"/>
      <c r="AH448" s="726"/>
      <c r="AI448" s="726"/>
      <c r="AJ448" s="726"/>
      <c r="AK448" s="726"/>
      <c r="AL448" s="726"/>
      <c r="AM448" s="726"/>
      <c r="AN448" s="726"/>
      <c r="AO448" s="726"/>
      <c r="AP448" s="726"/>
      <c r="AQ448" s="726"/>
      <c r="AR448" s="726"/>
      <c r="AS448" s="726"/>
      <c r="AT448" s="726"/>
      <c r="AU448" s="726"/>
      <c r="AV448" s="726"/>
      <c r="AW448" s="726"/>
      <c r="AX448" s="726"/>
      <c r="AY448" s="726"/>
      <c r="AZ448" s="726"/>
      <c r="BA448" s="726"/>
      <c r="BB448" s="726"/>
      <c r="BC448" s="726"/>
      <c r="BD448" s="726"/>
      <c r="BE448" s="726"/>
      <c r="BF448" s="726"/>
      <c r="BG448" s="726"/>
      <c r="BH448" s="726"/>
      <c r="BI448" s="726"/>
      <c r="BJ448" s="726"/>
      <c r="BK448" s="726"/>
      <c r="BL448" s="726"/>
      <c r="BM448" s="726"/>
      <c r="BN448" s="726"/>
      <c r="BO448" s="726"/>
      <c r="BP448" s="726"/>
      <c r="BQ448" s="726"/>
      <c r="BR448" s="726"/>
      <c r="BS448" s="726"/>
      <c r="BT448" s="726"/>
      <c r="BU448" s="726"/>
      <c r="BV448" s="726"/>
      <c r="BW448" s="726"/>
      <c r="BX448" s="726"/>
      <c r="BY448" s="726"/>
      <c r="BZ448" s="726"/>
      <c r="CA448" s="726"/>
      <c r="CB448" s="726"/>
      <c r="CC448" s="726"/>
      <c r="CD448" s="726"/>
      <c r="CE448" s="726"/>
      <c r="CF448" s="726"/>
      <c r="CG448" s="726"/>
      <c r="CH448" s="726"/>
      <c r="CI448" s="726"/>
      <c r="CJ448" s="726"/>
      <c r="CK448" s="726"/>
      <c r="CL448" s="726"/>
      <c r="CM448" s="726"/>
      <c r="CN448" s="726"/>
      <c r="CO448" s="726"/>
      <c r="CP448" s="726"/>
      <c r="CQ448" s="726"/>
      <c r="CR448" s="726"/>
      <c r="CS448" s="726"/>
      <c r="CT448" s="726"/>
      <c r="CU448" s="726"/>
      <c r="CV448" s="726"/>
    </row>
    <row r="449" spans="1:108" ht="12.75" customHeight="1" x14ac:dyDescent="0.15">
      <c r="A449" s="745" t="s">
        <v>119</v>
      </c>
      <c r="B449" s="941">
        <f>N420</f>
        <v>7</v>
      </c>
      <c r="C449" s="928">
        <f>O420</f>
        <v>7</v>
      </c>
      <c r="D449" s="732">
        <f>[1]②B6用集計!C2468</f>
        <v>64</v>
      </c>
      <c r="E449" s="783">
        <f>[1]②B6用集計!D2468</f>
        <v>44</v>
      </c>
      <c r="F449" s="732">
        <f>[1]②B6用集計!C2493</f>
        <v>51</v>
      </c>
      <c r="G449" s="783">
        <f>[1]②B6用集計!D2493</f>
        <v>61</v>
      </c>
      <c r="H449" s="732">
        <f>[1]②B6用集計!C2518</f>
        <v>43</v>
      </c>
      <c r="I449" s="743">
        <f>[1]②B6用集計!D2518</f>
        <v>34</v>
      </c>
      <c r="J449" s="808">
        <f>D449+F449+H449</f>
        <v>158</v>
      </c>
      <c r="K449" s="807">
        <f>E449+G449+I449</f>
        <v>139</v>
      </c>
      <c r="L449" s="732">
        <f>[1]②B6用集計!C441</f>
        <v>23</v>
      </c>
      <c r="M449" s="783">
        <f>[1]②B6用集計!D441</f>
        <v>17</v>
      </c>
      <c r="N449" s="733">
        <f>[1]②B6用集計!C466</f>
        <v>1</v>
      </c>
      <c r="O449" s="733">
        <f>[1]②B6用集計!D466</f>
        <v>1</v>
      </c>
      <c r="Y449" s="726"/>
      <c r="Z449" s="726"/>
      <c r="AA449" s="726"/>
      <c r="AB449" s="726"/>
      <c r="AC449" s="726"/>
      <c r="AD449" s="726"/>
      <c r="AE449" s="726"/>
      <c r="AF449" s="726"/>
      <c r="AG449" s="726"/>
      <c r="AH449" s="726"/>
      <c r="AI449" s="726"/>
      <c r="AJ449" s="726"/>
      <c r="AK449" s="726"/>
      <c r="AL449" s="726"/>
      <c r="AM449" s="726"/>
      <c r="AN449" s="726"/>
      <c r="AO449" s="726"/>
      <c r="AP449" s="726"/>
      <c r="AQ449" s="726"/>
      <c r="AR449" s="726"/>
      <c r="AS449" s="726"/>
      <c r="AT449" s="726"/>
      <c r="AU449" s="726"/>
      <c r="AV449" s="726"/>
      <c r="AW449" s="726"/>
      <c r="AX449" s="726"/>
      <c r="AY449" s="726"/>
      <c r="AZ449" s="726"/>
      <c r="BA449" s="726"/>
      <c r="BB449" s="726"/>
      <c r="BC449" s="726"/>
      <c r="BD449" s="726"/>
      <c r="BE449" s="726"/>
      <c r="BF449" s="726"/>
      <c r="BG449" s="726"/>
      <c r="BH449" s="726"/>
      <c r="BI449" s="726"/>
      <c r="BJ449" s="726"/>
      <c r="BK449" s="726"/>
      <c r="BL449" s="726"/>
      <c r="BM449" s="726"/>
      <c r="BN449" s="726"/>
      <c r="BO449" s="726"/>
      <c r="BP449" s="726"/>
      <c r="BQ449" s="726"/>
      <c r="BR449" s="726"/>
      <c r="BS449" s="726"/>
      <c r="BT449" s="726"/>
      <c r="BU449" s="726"/>
      <c r="BV449" s="726"/>
      <c r="BW449" s="726"/>
      <c r="BX449" s="726"/>
      <c r="BY449" s="726"/>
      <c r="BZ449" s="726"/>
      <c r="CA449" s="726"/>
      <c r="CB449" s="726"/>
      <c r="CC449" s="726"/>
      <c r="CD449" s="726"/>
      <c r="CE449" s="726"/>
      <c r="CF449" s="726"/>
      <c r="CG449" s="726"/>
      <c r="CH449" s="726"/>
      <c r="CI449" s="726"/>
      <c r="CJ449" s="726"/>
      <c r="CK449" s="726"/>
      <c r="CL449" s="726"/>
      <c r="CM449" s="726"/>
      <c r="CN449" s="726"/>
      <c r="CO449" s="726"/>
      <c r="CP449" s="726"/>
      <c r="CQ449" s="726"/>
      <c r="CR449" s="726"/>
      <c r="CS449" s="726"/>
      <c r="CT449" s="726"/>
      <c r="CU449" s="726"/>
      <c r="CV449" s="726"/>
    </row>
    <row r="450" spans="1:108" ht="12.75" customHeight="1" x14ac:dyDescent="0.15">
      <c r="A450" s="745" t="s">
        <v>121</v>
      </c>
      <c r="B450" s="941">
        <f>N421</f>
        <v>18</v>
      </c>
      <c r="C450" s="928">
        <f>O421</f>
        <v>15</v>
      </c>
      <c r="D450" s="732">
        <f>[1]②B6用集計!C2469</f>
        <v>60</v>
      </c>
      <c r="E450" s="783">
        <f>[1]②B6用集計!D2469</f>
        <v>71</v>
      </c>
      <c r="F450" s="732">
        <f>[1]②B6用集計!C2494</f>
        <v>49</v>
      </c>
      <c r="G450" s="783">
        <f>[1]②B6用集計!D2494</f>
        <v>60</v>
      </c>
      <c r="H450" s="732">
        <f>[1]②B6用集計!C2519</f>
        <v>58</v>
      </c>
      <c r="I450" s="743">
        <f>[1]②B6用集計!D2519</f>
        <v>48</v>
      </c>
      <c r="J450" s="808">
        <f>D450+F450+H450</f>
        <v>167</v>
      </c>
      <c r="K450" s="807">
        <f>E450+G450+I450</f>
        <v>179</v>
      </c>
      <c r="L450" s="732">
        <f>[1]②B6用集計!C442</f>
        <v>26</v>
      </c>
      <c r="M450" s="783">
        <f>[1]②B6用集計!D442</f>
        <v>16</v>
      </c>
      <c r="N450" s="733">
        <f>[1]②B6用集計!C467</f>
        <v>0</v>
      </c>
      <c r="O450" s="733">
        <f>[1]②B6用集計!D467</f>
        <v>0</v>
      </c>
      <c r="Y450" s="726"/>
      <c r="Z450" s="726"/>
      <c r="AA450" s="726"/>
      <c r="AB450" s="726"/>
      <c r="AC450" s="726"/>
      <c r="AD450" s="726"/>
      <c r="AE450" s="726"/>
      <c r="AF450" s="726"/>
      <c r="AG450" s="726"/>
      <c r="AH450" s="726"/>
      <c r="AI450" s="726"/>
      <c r="AJ450" s="726"/>
      <c r="AK450" s="726"/>
      <c r="AL450" s="726"/>
      <c r="AM450" s="726"/>
      <c r="AN450" s="726"/>
      <c r="AO450" s="726"/>
      <c r="AP450" s="726"/>
      <c r="AQ450" s="726"/>
      <c r="AR450" s="726"/>
      <c r="AS450" s="726"/>
      <c r="AT450" s="726"/>
      <c r="AU450" s="726"/>
      <c r="AV450" s="726"/>
      <c r="AW450" s="726"/>
      <c r="AX450" s="726"/>
      <c r="AY450" s="726"/>
      <c r="AZ450" s="726"/>
      <c r="BA450" s="726"/>
      <c r="BB450" s="726"/>
      <c r="BC450" s="726"/>
      <c r="BD450" s="726"/>
      <c r="BE450" s="726"/>
      <c r="BF450" s="726"/>
      <c r="BG450" s="726"/>
      <c r="BH450" s="726"/>
      <c r="BI450" s="726"/>
      <c r="BJ450" s="726"/>
      <c r="BK450" s="726"/>
      <c r="BL450" s="726"/>
      <c r="BM450" s="726"/>
      <c r="BN450" s="726"/>
      <c r="BO450" s="726"/>
      <c r="BP450" s="726"/>
      <c r="BQ450" s="726"/>
      <c r="BR450" s="726"/>
      <c r="BS450" s="726"/>
      <c r="BT450" s="726"/>
      <c r="BU450" s="726"/>
      <c r="BV450" s="726"/>
      <c r="BW450" s="726"/>
      <c r="BX450" s="726"/>
      <c r="BY450" s="726"/>
      <c r="BZ450" s="726"/>
      <c r="CA450" s="726"/>
      <c r="CB450" s="726"/>
      <c r="CC450" s="726"/>
      <c r="CD450" s="726"/>
      <c r="CE450" s="726"/>
      <c r="CF450" s="726"/>
      <c r="CG450" s="726"/>
      <c r="CH450" s="726"/>
      <c r="CI450" s="726"/>
      <c r="CJ450" s="726"/>
      <c r="CK450" s="726"/>
      <c r="CL450" s="726"/>
      <c r="CM450" s="726"/>
      <c r="CN450" s="726"/>
      <c r="CO450" s="726"/>
      <c r="CP450" s="726"/>
      <c r="CQ450" s="726"/>
      <c r="CR450" s="726"/>
      <c r="CS450" s="726"/>
      <c r="CT450" s="726"/>
      <c r="CU450" s="726"/>
      <c r="CV450" s="726"/>
    </row>
    <row r="451" spans="1:108" ht="12.75" customHeight="1" x14ac:dyDescent="0.15">
      <c r="A451" s="745" t="s">
        <v>122</v>
      </c>
      <c r="B451" s="941">
        <f>N422</f>
        <v>16</v>
      </c>
      <c r="C451" s="928">
        <f>O422</f>
        <v>15</v>
      </c>
      <c r="D451" s="732">
        <f>[1]②B6用集計!C2470</f>
        <v>63</v>
      </c>
      <c r="E451" s="783">
        <f>[1]②B6用集計!D2470</f>
        <v>56</v>
      </c>
      <c r="F451" s="732">
        <f>[1]②B6用集計!C2495</f>
        <v>73</v>
      </c>
      <c r="G451" s="783">
        <f>[1]②B6用集計!D2495</f>
        <v>73</v>
      </c>
      <c r="H451" s="732">
        <f>[1]②B6用集計!C2520</f>
        <v>41</v>
      </c>
      <c r="I451" s="743">
        <f>[1]②B6用集計!D2520</f>
        <v>53</v>
      </c>
      <c r="J451" s="808">
        <f>D451+F451+H451</f>
        <v>177</v>
      </c>
      <c r="K451" s="807">
        <f>E451+G451+I451</f>
        <v>182</v>
      </c>
      <c r="L451" s="732">
        <f>[1]②B6用集計!C443</f>
        <v>25</v>
      </c>
      <c r="M451" s="783">
        <f>[1]②B6用集計!D443</f>
        <v>22</v>
      </c>
      <c r="N451" s="733">
        <f>[1]②B6用集計!C468</f>
        <v>2</v>
      </c>
      <c r="O451" s="733">
        <f>[1]②B6用集計!D468</f>
        <v>1</v>
      </c>
      <c r="Y451" s="726"/>
      <c r="Z451" s="726"/>
      <c r="AA451" s="726"/>
      <c r="AB451" s="726"/>
      <c r="AC451" s="726"/>
      <c r="AD451" s="726"/>
      <c r="AE451" s="726"/>
      <c r="AF451" s="726"/>
      <c r="AG451" s="726"/>
      <c r="AH451" s="726"/>
      <c r="AI451" s="726"/>
      <c r="AJ451" s="726"/>
      <c r="AK451" s="726"/>
      <c r="AL451" s="726"/>
      <c r="AM451" s="726"/>
      <c r="AN451" s="726"/>
      <c r="AO451" s="726"/>
      <c r="AP451" s="726"/>
      <c r="AQ451" s="726"/>
      <c r="AR451" s="726"/>
      <c r="AS451" s="726"/>
      <c r="AT451" s="726"/>
      <c r="AU451" s="726"/>
      <c r="AV451" s="726"/>
      <c r="AW451" s="726"/>
      <c r="AX451" s="726"/>
      <c r="AY451" s="726"/>
      <c r="AZ451" s="726"/>
      <c r="BA451" s="726"/>
      <c r="BB451" s="726"/>
      <c r="BC451" s="726"/>
      <c r="BD451" s="726"/>
      <c r="BE451" s="726"/>
      <c r="BF451" s="726"/>
      <c r="BG451" s="726"/>
      <c r="BH451" s="726"/>
      <c r="BI451" s="726"/>
      <c r="BJ451" s="726"/>
      <c r="BK451" s="726"/>
      <c r="BL451" s="726"/>
      <c r="BM451" s="726"/>
      <c r="BN451" s="726"/>
      <c r="BO451" s="726"/>
      <c r="BP451" s="726"/>
      <c r="BQ451" s="726"/>
      <c r="BR451" s="726"/>
      <c r="BS451" s="726"/>
      <c r="BT451" s="726"/>
      <c r="BU451" s="726"/>
      <c r="BV451" s="726"/>
      <c r="BW451" s="726"/>
      <c r="BX451" s="726"/>
      <c r="BY451" s="726"/>
      <c r="BZ451" s="726"/>
      <c r="CA451" s="726"/>
      <c r="CB451" s="726"/>
      <c r="CC451" s="726"/>
      <c r="CD451" s="726"/>
      <c r="CE451" s="726"/>
      <c r="CF451" s="726"/>
      <c r="CG451" s="726"/>
      <c r="CH451" s="726"/>
      <c r="CI451" s="726"/>
      <c r="CJ451" s="726"/>
      <c r="CK451" s="726"/>
      <c r="CL451" s="726"/>
      <c r="CM451" s="726"/>
      <c r="CN451" s="726"/>
      <c r="CO451" s="726"/>
      <c r="CP451" s="726"/>
      <c r="CQ451" s="726"/>
      <c r="CR451" s="726"/>
      <c r="CS451" s="726"/>
      <c r="CT451" s="726"/>
      <c r="CU451" s="726"/>
      <c r="CV451" s="726"/>
    </row>
    <row r="452" spans="1:108" ht="12.75" customHeight="1" x14ac:dyDescent="0.15">
      <c r="A452" s="745" t="s">
        <v>123</v>
      </c>
      <c r="B452" s="941">
        <f>N423</f>
        <v>13</v>
      </c>
      <c r="C452" s="928">
        <f>O423</f>
        <v>10</v>
      </c>
      <c r="D452" s="732">
        <f>[1]②B6用集計!C2471</f>
        <v>83</v>
      </c>
      <c r="E452" s="783">
        <f>[1]②B6用集計!D2471</f>
        <v>70</v>
      </c>
      <c r="F452" s="732">
        <f>[1]②B6用集計!C2496</f>
        <v>89</v>
      </c>
      <c r="G452" s="783">
        <f>[1]②B6用集計!D2496</f>
        <v>52</v>
      </c>
      <c r="H452" s="732">
        <f>[1]②B6用集計!C2521</f>
        <v>43</v>
      </c>
      <c r="I452" s="743">
        <f>[1]②B6用集計!D2521</f>
        <v>39</v>
      </c>
      <c r="J452" s="808">
        <f>D452+F452+H452</f>
        <v>215</v>
      </c>
      <c r="K452" s="807">
        <f>E452+G452+I452</f>
        <v>161</v>
      </c>
      <c r="L452" s="732">
        <f>[1]②B6用集計!C444</f>
        <v>28</v>
      </c>
      <c r="M452" s="783">
        <f>[1]②B6用集計!D444</f>
        <v>33</v>
      </c>
      <c r="N452" s="733">
        <f>[1]②B6用集計!C469</f>
        <v>3</v>
      </c>
      <c r="O452" s="733">
        <f>[1]②B6用集計!D469</f>
        <v>2</v>
      </c>
      <c r="Y452" s="726"/>
      <c r="Z452" s="726"/>
      <c r="AA452" s="726"/>
      <c r="AB452" s="726"/>
      <c r="AC452" s="726"/>
      <c r="AD452" s="726"/>
      <c r="AE452" s="726"/>
      <c r="AF452" s="726"/>
      <c r="AG452" s="726"/>
      <c r="AH452" s="726"/>
      <c r="AI452" s="726"/>
      <c r="AJ452" s="726"/>
      <c r="AK452" s="726"/>
      <c r="AL452" s="726"/>
      <c r="AM452" s="726"/>
      <c r="AN452" s="726"/>
      <c r="AO452" s="726"/>
      <c r="AP452" s="726"/>
      <c r="AQ452" s="726"/>
      <c r="AR452" s="726"/>
      <c r="AS452" s="726"/>
      <c r="AT452" s="726"/>
      <c r="AU452" s="726"/>
      <c r="AV452" s="726"/>
      <c r="AW452" s="726"/>
      <c r="AX452" s="726"/>
      <c r="AY452" s="726"/>
      <c r="AZ452" s="726"/>
      <c r="BA452" s="726"/>
      <c r="BB452" s="726"/>
      <c r="BC452" s="726"/>
      <c r="BD452" s="726"/>
      <c r="BE452" s="726"/>
      <c r="BF452" s="726"/>
      <c r="BG452" s="726"/>
      <c r="BH452" s="726"/>
      <c r="BI452" s="726"/>
      <c r="BJ452" s="726"/>
      <c r="BK452" s="726"/>
      <c r="BL452" s="726"/>
      <c r="BM452" s="726"/>
      <c r="BN452" s="726"/>
      <c r="BO452" s="726"/>
      <c r="BP452" s="726"/>
      <c r="BQ452" s="726"/>
      <c r="BR452" s="726"/>
      <c r="BS452" s="726"/>
      <c r="BT452" s="726"/>
      <c r="BU452" s="726"/>
      <c r="BV452" s="726"/>
      <c r="BW452" s="726"/>
      <c r="BX452" s="726"/>
      <c r="BY452" s="726"/>
      <c r="BZ452" s="726"/>
      <c r="CA452" s="726"/>
      <c r="CB452" s="726"/>
      <c r="CC452" s="726"/>
      <c r="CD452" s="726"/>
      <c r="CE452" s="726"/>
      <c r="CF452" s="726"/>
      <c r="CG452" s="726"/>
      <c r="CH452" s="726"/>
      <c r="CI452" s="726"/>
      <c r="CJ452" s="726"/>
      <c r="CK452" s="726"/>
      <c r="CL452" s="726"/>
      <c r="CM452" s="726"/>
      <c r="CN452" s="726"/>
      <c r="CO452" s="726"/>
      <c r="CP452" s="726"/>
      <c r="CQ452" s="726"/>
      <c r="CR452" s="726"/>
      <c r="CS452" s="726"/>
      <c r="CT452" s="726"/>
      <c r="CU452" s="726"/>
      <c r="CV452" s="726"/>
    </row>
    <row r="453" spans="1:108" ht="12.75" customHeight="1" x14ac:dyDescent="0.15">
      <c r="A453" s="745" t="s">
        <v>124</v>
      </c>
      <c r="B453" s="941">
        <f>N424</f>
        <v>14</v>
      </c>
      <c r="C453" s="928">
        <f>O424</f>
        <v>8</v>
      </c>
      <c r="D453" s="732">
        <f>[1]②B6用集計!C2472</f>
        <v>64</v>
      </c>
      <c r="E453" s="783">
        <f>[1]②B6用集計!D2472</f>
        <v>62</v>
      </c>
      <c r="F453" s="732">
        <f>[1]②B6用集計!C2497</f>
        <v>65</v>
      </c>
      <c r="G453" s="783">
        <f>[1]②B6用集計!D2497</f>
        <v>72</v>
      </c>
      <c r="H453" s="732">
        <f>[1]②B6用集計!C2522</f>
        <v>32</v>
      </c>
      <c r="I453" s="743">
        <f>[1]②B6用集計!D2522</f>
        <v>31</v>
      </c>
      <c r="J453" s="808">
        <f>D453+F453+H453</f>
        <v>161</v>
      </c>
      <c r="K453" s="807">
        <f>E453+G453+I453</f>
        <v>165</v>
      </c>
      <c r="L453" s="732">
        <f>[1]②B6用集計!C445</f>
        <v>26</v>
      </c>
      <c r="M453" s="783">
        <f>[1]②B6用集計!D445</f>
        <v>19</v>
      </c>
      <c r="N453" s="733">
        <f>[1]②B6用集計!C470</f>
        <v>0</v>
      </c>
      <c r="O453" s="733">
        <f>[1]②B6用集計!D470</f>
        <v>1</v>
      </c>
      <c r="Y453" s="726"/>
      <c r="Z453" s="726"/>
      <c r="AA453" s="726"/>
      <c r="AB453" s="726"/>
      <c r="AC453" s="726"/>
      <c r="AD453" s="726"/>
      <c r="AE453" s="726"/>
      <c r="AF453" s="726"/>
      <c r="AG453" s="726"/>
      <c r="AH453" s="726"/>
      <c r="AI453" s="726"/>
      <c r="AJ453" s="726"/>
      <c r="AK453" s="726"/>
      <c r="AL453" s="726"/>
      <c r="AM453" s="726"/>
      <c r="AN453" s="726"/>
      <c r="AO453" s="726"/>
      <c r="AP453" s="726"/>
      <c r="AQ453" s="726"/>
      <c r="AR453" s="726"/>
      <c r="AS453" s="726"/>
      <c r="AT453" s="726"/>
      <c r="AU453" s="726"/>
      <c r="AV453" s="726"/>
      <c r="AW453" s="726"/>
      <c r="AX453" s="726"/>
      <c r="AY453" s="726"/>
      <c r="AZ453" s="726"/>
      <c r="BA453" s="726"/>
      <c r="BB453" s="726"/>
      <c r="BC453" s="726"/>
      <c r="BD453" s="726"/>
      <c r="BE453" s="726"/>
      <c r="BF453" s="726"/>
      <c r="BG453" s="726"/>
      <c r="BH453" s="726"/>
      <c r="BI453" s="726"/>
      <c r="BJ453" s="726"/>
      <c r="BK453" s="726"/>
      <c r="BL453" s="726"/>
      <c r="BM453" s="726"/>
      <c r="BN453" s="726"/>
      <c r="BO453" s="726"/>
      <c r="BP453" s="726"/>
      <c r="BQ453" s="726"/>
      <c r="BR453" s="726"/>
      <c r="BS453" s="726"/>
      <c r="BT453" s="726"/>
      <c r="BU453" s="726"/>
      <c r="BV453" s="726"/>
      <c r="BW453" s="726"/>
      <c r="BX453" s="726"/>
      <c r="BY453" s="726"/>
      <c r="BZ453" s="726"/>
      <c r="CA453" s="726"/>
      <c r="CB453" s="726"/>
      <c r="CC453" s="726"/>
      <c r="CD453" s="726"/>
      <c r="CE453" s="726"/>
      <c r="CF453" s="726"/>
      <c r="CG453" s="726"/>
      <c r="CH453" s="726"/>
      <c r="CI453" s="726"/>
      <c r="CJ453" s="726"/>
      <c r="CK453" s="726"/>
      <c r="CL453" s="726"/>
      <c r="CM453" s="726"/>
      <c r="CN453" s="726"/>
      <c r="CO453" s="726"/>
      <c r="CP453" s="726"/>
      <c r="CQ453" s="726"/>
      <c r="CR453" s="726"/>
      <c r="CS453" s="726"/>
      <c r="CT453" s="726"/>
      <c r="CU453" s="726"/>
      <c r="CV453" s="726"/>
    </row>
    <row r="454" spans="1:108" ht="12.75" customHeight="1" x14ac:dyDescent="0.15">
      <c r="A454" s="745" t="s">
        <v>125</v>
      </c>
      <c r="B454" s="941">
        <f>N425</f>
        <v>7</v>
      </c>
      <c r="C454" s="928">
        <f>O425</f>
        <v>10</v>
      </c>
      <c r="D454" s="732">
        <f>[1]②B6用集計!C2473</f>
        <v>60</v>
      </c>
      <c r="E454" s="783">
        <f>[1]②B6用集計!D2473</f>
        <v>56</v>
      </c>
      <c r="F454" s="732">
        <f>[1]②B6用集計!C2498</f>
        <v>78</v>
      </c>
      <c r="G454" s="783">
        <f>[1]②B6用集計!D2498</f>
        <v>68</v>
      </c>
      <c r="H454" s="732">
        <f>[1]②B6用集計!C2523</f>
        <v>25</v>
      </c>
      <c r="I454" s="743">
        <f>[1]②B6用集計!D2523</f>
        <v>57</v>
      </c>
      <c r="J454" s="808">
        <f>D454+F454+H454</f>
        <v>163</v>
      </c>
      <c r="K454" s="807">
        <f>E454+G454+I454</f>
        <v>181</v>
      </c>
      <c r="L454" s="732">
        <f>[1]②B6用集計!C446</f>
        <v>26</v>
      </c>
      <c r="M454" s="783">
        <f>[1]②B6用集計!D446</f>
        <v>16</v>
      </c>
      <c r="N454" s="733">
        <f>[1]②B6用集計!C471</f>
        <v>3</v>
      </c>
      <c r="O454" s="733">
        <f>[1]②B6用集計!D471</f>
        <v>3</v>
      </c>
      <c r="Y454" s="726"/>
      <c r="Z454" s="726"/>
      <c r="AA454" s="726"/>
      <c r="AB454" s="726"/>
      <c r="AC454" s="726"/>
      <c r="AD454" s="726"/>
      <c r="AE454" s="726"/>
      <c r="AF454" s="726"/>
      <c r="AG454" s="726"/>
      <c r="AH454" s="726"/>
      <c r="AI454" s="726"/>
      <c r="AJ454" s="726"/>
      <c r="AK454" s="726"/>
      <c r="AL454" s="726"/>
      <c r="AM454" s="726"/>
      <c r="AN454" s="726"/>
      <c r="AO454" s="726"/>
      <c r="AP454" s="726"/>
      <c r="AQ454" s="726"/>
      <c r="AR454" s="726"/>
      <c r="AS454" s="726"/>
      <c r="AT454" s="726"/>
      <c r="AU454" s="726"/>
      <c r="AV454" s="726"/>
      <c r="AW454" s="726"/>
      <c r="AX454" s="726"/>
      <c r="AY454" s="726"/>
      <c r="AZ454" s="726"/>
      <c r="BA454" s="726"/>
      <c r="BB454" s="726"/>
      <c r="BC454" s="726"/>
      <c r="BD454" s="726"/>
      <c r="BE454" s="726"/>
      <c r="BF454" s="726"/>
      <c r="BG454" s="726"/>
      <c r="BH454" s="726"/>
      <c r="BI454" s="726"/>
      <c r="BJ454" s="726"/>
      <c r="BK454" s="726"/>
      <c r="BL454" s="726"/>
      <c r="BM454" s="726"/>
      <c r="BN454" s="726"/>
      <c r="BO454" s="726"/>
      <c r="BP454" s="726"/>
      <c r="BQ454" s="726"/>
      <c r="BR454" s="726"/>
      <c r="BS454" s="726"/>
      <c r="BT454" s="726"/>
      <c r="BU454" s="726"/>
      <c r="BV454" s="726"/>
      <c r="BW454" s="726"/>
      <c r="BX454" s="726"/>
      <c r="BY454" s="726"/>
      <c r="BZ454" s="726"/>
      <c r="CA454" s="726"/>
      <c r="CB454" s="726"/>
      <c r="CC454" s="726"/>
      <c r="CD454" s="726"/>
      <c r="CE454" s="726"/>
      <c r="CF454" s="726"/>
      <c r="CG454" s="726"/>
      <c r="CH454" s="726"/>
      <c r="CI454" s="726"/>
      <c r="CJ454" s="726"/>
      <c r="CK454" s="726"/>
      <c r="CL454" s="726"/>
      <c r="CM454" s="726"/>
      <c r="CN454" s="726"/>
      <c r="CO454" s="726"/>
      <c r="CP454" s="726"/>
      <c r="CQ454" s="726"/>
      <c r="CR454" s="726"/>
      <c r="CS454" s="726"/>
      <c r="CT454" s="726"/>
      <c r="CU454" s="726"/>
      <c r="CV454" s="726"/>
    </row>
    <row r="455" spans="1:108" ht="12.75" customHeight="1" x14ac:dyDescent="0.15">
      <c r="A455" s="745" t="s">
        <v>126</v>
      </c>
      <c r="B455" s="941">
        <f>N426</f>
        <v>19</v>
      </c>
      <c r="C455" s="928">
        <f>O426</f>
        <v>23</v>
      </c>
      <c r="D455" s="732">
        <f>[1]②B6用集計!C2474</f>
        <v>57</v>
      </c>
      <c r="E455" s="783">
        <f>[1]②B6用集計!D2474</f>
        <v>69</v>
      </c>
      <c r="F455" s="732">
        <f>[1]②B6用集計!C2499</f>
        <v>85</v>
      </c>
      <c r="G455" s="783">
        <f>[1]②B6用集計!D2499</f>
        <v>86</v>
      </c>
      <c r="H455" s="732">
        <f>[1]②B6用集計!C2524</f>
        <v>89</v>
      </c>
      <c r="I455" s="743">
        <f>[1]②B6用集計!D2524</f>
        <v>122</v>
      </c>
      <c r="J455" s="808">
        <f>D455+F455+H455</f>
        <v>231</v>
      </c>
      <c r="K455" s="807">
        <f>E455+G455+I455</f>
        <v>277</v>
      </c>
      <c r="L455" s="732">
        <f>[1]②B6用集計!C447</f>
        <v>17</v>
      </c>
      <c r="M455" s="783">
        <f>[1]②B6用集計!D447</f>
        <v>15</v>
      </c>
      <c r="N455" s="733">
        <f>[1]②B6用集計!C472</f>
        <v>0</v>
      </c>
      <c r="O455" s="733">
        <f>[1]②B6用集計!D472</f>
        <v>1</v>
      </c>
      <c r="Y455" s="726"/>
      <c r="Z455" s="726"/>
      <c r="AA455" s="726"/>
      <c r="AB455" s="726"/>
      <c r="AC455" s="726"/>
      <c r="AD455" s="726"/>
      <c r="AE455" s="726"/>
      <c r="AF455" s="726"/>
      <c r="AG455" s="726"/>
      <c r="AH455" s="726"/>
      <c r="AI455" s="726"/>
      <c r="AJ455" s="726"/>
      <c r="AK455" s="726"/>
      <c r="AL455" s="726"/>
      <c r="AM455" s="726"/>
      <c r="AN455" s="726"/>
      <c r="AO455" s="726"/>
      <c r="AP455" s="726"/>
      <c r="AQ455" s="726"/>
      <c r="AR455" s="726"/>
      <c r="AS455" s="726"/>
      <c r="AT455" s="726"/>
      <c r="AU455" s="726"/>
      <c r="AV455" s="726"/>
      <c r="AW455" s="726"/>
      <c r="AX455" s="726"/>
      <c r="AY455" s="726"/>
      <c r="AZ455" s="726"/>
      <c r="BA455" s="726"/>
      <c r="BB455" s="726"/>
      <c r="BC455" s="726"/>
      <c r="BD455" s="726"/>
      <c r="BE455" s="726"/>
      <c r="BF455" s="726"/>
      <c r="BG455" s="726"/>
      <c r="BH455" s="726"/>
      <c r="BI455" s="726"/>
      <c r="BJ455" s="726"/>
      <c r="BK455" s="726"/>
      <c r="BL455" s="726"/>
      <c r="BM455" s="726"/>
      <c r="BN455" s="726"/>
      <c r="BO455" s="726"/>
      <c r="BP455" s="726"/>
      <c r="BQ455" s="726"/>
      <c r="BR455" s="726"/>
      <c r="BS455" s="726"/>
      <c r="BT455" s="726"/>
      <c r="BU455" s="726"/>
      <c r="BV455" s="726"/>
      <c r="BW455" s="726"/>
      <c r="BX455" s="726"/>
      <c r="BY455" s="726"/>
      <c r="BZ455" s="726"/>
      <c r="CA455" s="726"/>
      <c r="CB455" s="726"/>
      <c r="CC455" s="726"/>
      <c r="CD455" s="726"/>
      <c r="CE455" s="726"/>
      <c r="CF455" s="726"/>
      <c r="CG455" s="726"/>
      <c r="CH455" s="726"/>
      <c r="CI455" s="726"/>
      <c r="CJ455" s="726"/>
      <c r="CK455" s="726"/>
      <c r="CL455" s="726"/>
      <c r="CM455" s="726"/>
      <c r="CN455" s="726"/>
      <c r="CO455" s="726"/>
      <c r="CP455" s="726"/>
      <c r="CQ455" s="726"/>
      <c r="CR455" s="726"/>
      <c r="CS455" s="726"/>
      <c r="CT455" s="726"/>
      <c r="CU455" s="726"/>
      <c r="CV455" s="726"/>
    </row>
    <row r="456" spans="1:108" ht="12.75" customHeight="1" x14ac:dyDescent="0.15">
      <c r="A456" s="745" t="s">
        <v>127</v>
      </c>
      <c r="B456" s="941">
        <f>N427</f>
        <v>25</v>
      </c>
      <c r="C456" s="928">
        <f>O427</f>
        <v>22</v>
      </c>
      <c r="D456" s="732">
        <f>[1]②B6用集計!C2475</f>
        <v>95</v>
      </c>
      <c r="E456" s="783">
        <f>[1]②B6用集計!D2475</f>
        <v>83</v>
      </c>
      <c r="F456" s="732">
        <f>[1]②B6用集計!C2500</f>
        <v>78</v>
      </c>
      <c r="G456" s="783">
        <f>[1]②B6用集計!D2500</f>
        <v>74</v>
      </c>
      <c r="H456" s="732">
        <f>[1]②B6用集計!C2525</f>
        <v>143</v>
      </c>
      <c r="I456" s="743">
        <f>[1]②B6用集計!D2525</f>
        <v>131</v>
      </c>
      <c r="J456" s="808">
        <f>D456+F456+H456</f>
        <v>316</v>
      </c>
      <c r="K456" s="807">
        <f>E456+G456+I456</f>
        <v>288</v>
      </c>
      <c r="L456" s="732">
        <f>[1]②B6用集計!C448</f>
        <v>18</v>
      </c>
      <c r="M456" s="783">
        <f>[1]②B6用集計!D448</f>
        <v>23</v>
      </c>
      <c r="N456" s="733">
        <f>[1]②B6用集計!C473</f>
        <v>1</v>
      </c>
      <c r="O456" s="733">
        <f>[1]②B6用集計!D473</f>
        <v>5</v>
      </c>
      <c r="Y456" s="726"/>
      <c r="Z456" s="726"/>
      <c r="AA456" s="726"/>
      <c r="AB456" s="726"/>
      <c r="AC456" s="726"/>
      <c r="AD456" s="726"/>
      <c r="AE456" s="726"/>
      <c r="AF456" s="726"/>
      <c r="AG456" s="726"/>
      <c r="AH456" s="726"/>
      <c r="AI456" s="726"/>
      <c r="AJ456" s="726"/>
      <c r="AK456" s="726"/>
      <c r="AL456" s="726"/>
      <c r="AM456" s="726"/>
      <c r="AN456" s="726"/>
      <c r="AO456" s="726"/>
      <c r="AP456" s="726"/>
      <c r="AQ456" s="726"/>
      <c r="AR456" s="726"/>
      <c r="AS456" s="726"/>
      <c r="AT456" s="726"/>
      <c r="AU456" s="726"/>
      <c r="AV456" s="726"/>
      <c r="AW456" s="726"/>
      <c r="AX456" s="726"/>
      <c r="AY456" s="726"/>
      <c r="AZ456" s="726"/>
      <c r="BA456" s="726"/>
      <c r="BB456" s="726"/>
      <c r="BC456" s="726"/>
      <c r="BD456" s="726"/>
      <c r="BE456" s="726"/>
      <c r="BF456" s="726"/>
      <c r="BG456" s="726"/>
      <c r="BH456" s="726"/>
      <c r="BI456" s="726"/>
      <c r="BJ456" s="726"/>
      <c r="BK456" s="726"/>
      <c r="BL456" s="726"/>
      <c r="BM456" s="726"/>
      <c r="BN456" s="726"/>
      <c r="BO456" s="726"/>
      <c r="BP456" s="726"/>
      <c r="BQ456" s="726"/>
      <c r="BR456" s="726"/>
      <c r="BS456" s="726"/>
      <c r="BT456" s="726"/>
      <c r="BU456" s="726"/>
      <c r="BV456" s="726"/>
      <c r="BW456" s="726"/>
      <c r="BX456" s="726"/>
      <c r="BY456" s="726"/>
      <c r="BZ456" s="726"/>
      <c r="CA456" s="726"/>
      <c r="CB456" s="726"/>
      <c r="CC456" s="726"/>
      <c r="CD456" s="726"/>
      <c r="CE456" s="726"/>
      <c r="CF456" s="726"/>
      <c r="CG456" s="726"/>
      <c r="CH456" s="726"/>
      <c r="CI456" s="726"/>
      <c r="CJ456" s="726"/>
      <c r="CK456" s="726"/>
      <c r="CL456" s="726"/>
      <c r="CM456" s="726"/>
      <c r="CN456" s="726"/>
      <c r="CO456" s="726"/>
      <c r="CP456" s="726"/>
      <c r="CQ456" s="726"/>
      <c r="CR456" s="726"/>
      <c r="CS456" s="726"/>
      <c r="CT456" s="726"/>
      <c r="CU456" s="726"/>
      <c r="CV456" s="726"/>
    </row>
    <row r="457" spans="1:108" ht="12.75" customHeight="1" x14ac:dyDescent="0.15">
      <c r="A457" s="745" t="s">
        <v>128</v>
      </c>
      <c r="B457" s="941">
        <f>N428</f>
        <v>11</v>
      </c>
      <c r="C457" s="928">
        <f>O428</f>
        <v>13</v>
      </c>
      <c r="D457" s="732">
        <f>[1]②B6用集計!C2476</f>
        <v>66</v>
      </c>
      <c r="E457" s="783">
        <f>[1]②B6用集計!D2476</f>
        <v>58</v>
      </c>
      <c r="F457" s="732">
        <f>[1]②B6用集計!C2501</f>
        <v>48</v>
      </c>
      <c r="G457" s="783">
        <f>[1]②B6用集計!D2501</f>
        <v>57</v>
      </c>
      <c r="H457" s="732">
        <f>[1]②B6用集計!C2526</f>
        <v>106</v>
      </c>
      <c r="I457" s="743">
        <f>[1]②B6用集計!D2526</f>
        <v>76</v>
      </c>
      <c r="J457" s="808">
        <f>D457+F457+H457</f>
        <v>220</v>
      </c>
      <c r="K457" s="807">
        <f>E457+G457+I457</f>
        <v>191</v>
      </c>
      <c r="L457" s="732">
        <f>[1]②B6用集計!C449</f>
        <v>16</v>
      </c>
      <c r="M457" s="783">
        <f>[1]②B6用集計!D449</f>
        <v>13</v>
      </c>
      <c r="N457" s="733">
        <f>[1]②B6用集計!C474</f>
        <v>2</v>
      </c>
      <c r="O457" s="733">
        <f>[1]②B6用集計!D474</f>
        <v>1</v>
      </c>
      <c r="Y457" s="726"/>
      <c r="Z457" s="726"/>
      <c r="AA457" s="726"/>
      <c r="AB457" s="726"/>
      <c r="AC457" s="726"/>
      <c r="AD457" s="726"/>
      <c r="AE457" s="726"/>
      <c r="AF457" s="726"/>
      <c r="AG457" s="726"/>
      <c r="AH457" s="726"/>
      <c r="AI457" s="726"/>
      <c r="AJ457" s="726"/>
      <c r="AK457" s="726"/>
      <c r="AL457" s="726"/>
      <c r="AM457" s="726"/>
      <c r="AN457" s="726"/>
      <c r="AO457" s="726"/>
      <c r="AP457" s="726"/>
      <c r="AQ457" s="726"/>
      <c r="AR457" s="726"/>
      <c r="AS457" s="726"/>
      <c r="AT457" s="726"/>
      <c r="AU457" s="726"/>
      <c r="AV457" s="726"/>
      <c r="AW457" s="726"/>
      <c r="AX457" s="726"/>
      <c r="AY457" s="726"/>
      <c r="AZ457" s="726"/>
      <c r="BA457" s="726"/>
      <c r="BB457" s="726"/>
      <c r="BC457" s="726"/>
      <c r="BD457" s="726"/>
      <c r="BE457" s="726"/>
      <c r="BF457" s="726"/>
      <c r="BG457" s="726"/>
      <c r="BH457" s="726"/>
      <c r="BI457" s="726"/>
      <c r="BJ457" s="726"/>
      <c r="BK457" s="726"/>
      <c r="BL457" s="726"/>
      <c r="BM457" s="726"/>
      <c r="BN457" s="726"/>
      <c r="BO457" s="726"/>
      <c r="BP457" s="726"/>
      <c r="BQ457" s="726"/>
      <c r="BR457" s="726"/>
      <c r="BS457" s="726"/>
      <c r="BT457" s="726"/>
      <c r="BU457" s="726"/>
      <c r="BV457" s="726"/>
      <c r="BW457" s="726"/>
      <c r="BX457" s="726"/>
      <c r="BY457" s="726"/>
      <c r="BZ457" s="726"/>
      <c r="CA457" s="726"/>
      <c r="CB457" s="726"/>
      <c r="CC457" s="726"/>
      <c r="CD457" s="726"/>
      <c r="CE457" s="726"/>
      <c r="CF457" s="726"/>
      <c r="CG457" s="726"/>
      <c r="CH457" s="726"/>
      <c r="CI457" s="726"/>
      <c r="CJ457" s="726"/>
      <c r="CK457" s="726"/>
      <c r="CL457" s="726"/>
      <c r="CM457" s="726"/>
      <c r="CN457" s="726"/>
      <c r="CO457" s="726"/>
      <c r="CP457" s="726"/>
      <c r="CQ457" s="726"/>
      <c r="CR457" s="726"/>
      <c r="CS457" s="726"/>
      <c r="CT457" s="726"/>
      <c r="CU457" s="726"/>
      <c r="CV457" s="726"/>
    </row>
    <row r="458" spans="1:108" ht="12.75" customHeight="1" x14ac:dyDescent="0.15">
      <c r="A458" s="745" t="s">
        <v>129</v>
      </c>
      <c r="B458" s="941">
        <f>N429</f>
        <v>11</v>
      </c>
      <c r="C458" s="928">
        <f>O429</f>
        <v>15</v>
      </c>
      <c r="D458" s="732">
        <f>[1]②B6用集計!C2477</f>
        <v>52</v>
      </c>
      <c r="E458" s="783">
        <f>[1]②B6用集計!D2477</f>
        <v>71</v>
      </c>
      <c r="F458" s="732">
        <f>[1]②B6用集計!C2502</f>
        <v>49</v>
      </c>
      <c r="G458" s="783">
        <f>[1]②B6用集計!D2502</f>
        <v>46</v>
      </c>
      <c r="H458" s="732">
        <f>[1]②B6用集計!C2527</f>
        <v>50</v>
      </c>
      <c r="I458" s="743">
        <f>[1]②B6用集計!D2527</f>
        <v>39</v>
      </c>
      <c r="J458" s="808">
        <f>D458+F458+H458</f>
        <v>151</v>
      </c>
      <c r="K458" s="807">
        <f>E458+G458+I458</f>
        <v>156</v>
      </c>
      <c r="L458" s="732">
        <f>[1]②B6用集計!C450</f>
        <v>14</v>
      </c>
      <c r="M458" s="783">
        <f>[1]②B6用集計!D450</f>
        <v>14</v>
      </c>
      <c r="N458" s="733">
        <f>[1]②B6用集計!C475</f>
        <v>2</v>
      </c>
      <c r="O458" s="733">
        <f>[1]②B6用集計!D475</f>
        <v>2</v>
      </c>
      <c r="Y458" s="726"/>
      <c r="Z458" s="726"/>
      <c r="AA458" s="726"/>
      <c r="AB458" s="726"/>
      <c r="AC458" s="726"/>
      <c r="AD458" s="726"/>
      <c r="AE458" s="726"/>
      <c r="AF458" s="726"/>
      <c r="AG458" s="726"/>
      <c r="AH458" s="726"/>
      <c r="AI458" s="726"/>
      <c r="AJ458" s="726"/>
      <c r="AK458" s="726"/>
      <c r="AL458" s="726"/>
      <c r="AM458" s="726"/>
      <c r="AN458" s="726"/>
      <c r="AO458" s="726"/>
      <c r="AP458" s="726"/>
      <c r="AQ458" s="726"/>
      <c r="AR458" s="726"/>
      <c r="AS458" s="726"/>
      <c r="AT458" s="726"/>
      <c r="AU458" s="726"/>
      <c r="AV458" s="726"/>
      <c r="AW458" s="726"/>
      <c r="AX458" s="726"/>
      <c r="AY458" s="726"/>
      <c r="AZ458" s="726"/>
      <c r="BA458" s="726"/>
      <c r="BB458" s="726"/>
      <c r="BC458" s="726"/>
      <c r="BD458" s="726"/>
      <c r="BE458" s="726"/>
      <c r="BF458" s="726"/>
      <c r="BG458" s="726"/>
      <c r="BH458" s="726"/>
      <c r="BI458" s="726"/>
      <c r="BJ458" s="726"/>
      <c r="BK458" s="726"/>
      <c r="BL458" s="726"/>
      <c r="BM458" s="726"/>
      <c r="BN458" s="726"/>
      <c r="BO458" s="726"/>
      <c r="BP458" s="726"/>
      <c r="BQ458" s="726"/>
      <c r="BR458" s="726"/>
      <c r="BS458" s="726"/>
      <c r="BT458" s="726"/>
      <c r="BU458" s="726"/>
      <c r="BV458" s="726"/>
      <c r="BW458" s="726"/>
      <c r="BX458" s="726"/>
      <c r="BY458" s="726"/>
      <c r="BZ458" s="726"/>
      <c r="CA458" s="726"/>
      <c r="CB458" s="726"/>
      <c r="CC458" s="726"/>
      <c r="CD458" s="726"/>
      <c r="CE458" s="726"/>
      <c r="CF458" s="726"/>
      <c r="CG458" s="726"/>
      <c r="CH458" s="726"/>
      <c r="CI458" s="726"/>
      <c r="CJ458" s="726"/>
      <c r="CK458" s="726"/>
      <c r="CL458" s="726"/>
      <c r="CM458" s="726"/>
      <c r="CN458" s="726"/>
      <c r="CO458" s="726"/>
      <c r="CP458" s="726"/>
      <c r="CQ458" s="726"/>
      <c r="CR458" s="726"/>
      <c r="CS458" s="726"/>
      <c r="CT458" s="726"/>
      <c r="CU458" s="726"/>
      <c r="CV458" s="726"/>
    </row>
    <row r="459" spans="1:108" ht="12.75" customHeight="1" x14ac:dyDescent="0.15">
      <c r="A459" s="745" t="s">
        <v>130</v>
      </c>
      <c r="B459" s="941">
        <f>N430</f>
        <v>17</v>
      </c>
      <c r="C459" s="928">
        <f>O430</f>
        <v>12</v>
      </c>
      <c r="D459" s="732">
        <f>[1]②B6用集計!C2478</f>
        <v>41</v>
      </c>
      <c r="E459" s="783">
        <f>[1]②B6用集計!D2478</f>
        <v>34</v>
      </c>
      <c r="F459" s="732">
        <f>[1]②B6用集計!C2503</f>
        <v>32</v>
      </c>
      <c r="G459" s="783">
        <f>[1]②B6用集計!D2503</f>
        <v>35</v>
      </c>
      <c r="H459" s="732">
        <f>[1]②B6用集計!C2528</f>
        <v>28</v>
      </c>
      <c r="I459" s="743">
        <f>[1]②B6用集計!D2528</f>
        <v>26</v>
      </c>
      <c r="J459" s="808">
        <f>D459+F459+H459</f>
        <v>101</v>
      </c>
      <c r="K459" s="807">
        <f>E459+G459+I459</f>
        <v>95</v>
      </c>
      <c r="L459" s="732">
        <f>[1]②B6用集計!C451</f>
        <v>11</v>
      </c>
      <c r="M459" s="783">
        <f>[1]②B6用集計!D451</f>
        <v>18</v>
      </c>
      <c r="N459" s="733">
        <f>[1]②B6用集計!C476</f>
        <v>1</v>
      </c>
      <c r="O459" s="733">
        <f>[1]②B6用集計!D476</f>
        <v>0</v>
      </c>
      <c r="Y459" s="726"/>
      <c r="Z459" s="726"/>
      <c r="AA459" s="726"/>
      <c r="AB459" s="726"/>
      <c r="AC459" s="726"/>
      <c r="AD459" s="726"/>
      <c r="AE459" s="726"/>
      <c r="AF459" s="726"/>
      <c r="AG459" s="726"/>
      <c r="AH459" s="726"/>
      <c r="AI459" s="726"/>
      <c r="AJ459" s="726"/>
      <c r="AK459" s="726"/>
      <c r="AL459" s="726"/>
      <c r="AM459" s="726"/>
      <c r="AN459" s="726"/>
      <c r="AO459" s="726"/>
      <c r="AP459" s="726"/>
      <c r="AQ459" s="726"/>
      <c r="AR459" s="726"/>
      <c r="AS459" s="726"/>
      <c r="AT459" s="726"/>
      <c r="AU459" s="726"/>
      <c r="AV459" s="726"/>
      <c r="AW459" s="726"/>
      <c r="AX459" s="726"/>
      <c r="AY459" s="726"/>
      <c r="AZ459" s="726"/>
      <c r="BA459" s="726"/>
      <c r="BB459" s="726"/>
      <c r="BC459" s="726"/>
      <c r="BD459" s="726"/>
      <c r="BE459" s="726"/>
      <c r="BF459" s="726"/>
      <c r="BG459" s="726"/>
      <c r="BH459" s="726"/>
      <c r="BI459" s="726"/>
      <c r="BJ459" s="726"/>
      <c r="BK459" s="726"/>
      <c r="BL459" s="726"/>
      <c r="BM459" s="726"/>
      <c r="BN459" s="726"/>
      <c r="BO459" s="726"/>
      <c r="BP459" s="726"/>
      <c r="BQ459" s="726"/>
      <c r="BR459" s="726"/>
      <c r="BS459" s="726"/>
      <c r="BT459" s="726"/>
      <c r="BU459" s="726"/>
      <c r="BV459" s="726"/>
      <c r="BW459" s="726"/>
      <c r="BX459" s="726"/>
      <c r="BY459" s="726"/>
      <c r="BZ459" s="726"/>
      <c r="CA459" s="726"/>
      <c r="CB459" s="726"/>
      <c r="CC459" s="726"/>
      <c r="CD459" s="726"/>
      <c r="CE459" s="726"/>
      <c r="CF459" s="726"/>
      <c r="CG459" s="726"/>
      <c r="CH459" s="726"/>
      <c r="CI459" s="726"/>
      <c r="CJ459" s="726"/>
      <c r="CK459" s="726"/>
      <c r="CL459" s="726"/>
      <c r="CM459" s="726"/>
      <c r="CN459" s="726"/>
      <c r="CO459" s="726"/>
      <c r="CP459" s="726"/>
      <c r="CQ459" s="726"/>
      <c r="CR459" s="726"/>
      <c r="CS459" s="726"/>
      <c r="CT459" s="726"/>
      <c r="CU459" s="726"/>
      <c r="CV459" s="726"/>
    </row>
    <row r="460" spans="1:108" ht="12.75" customHeight="1" x14ac:dyDescent="0.15">
      <c r="A460" s="745" t="s">
        <v>131</v>
      </c>
      <c r="B460" s="941">
        <f>N431</f>
        <v>4</v>
      </c>
      <c r="C460" s="928">
        <f>O431</f>
        <v>13</v>
      </c>
      <c r="D460" s="732">
        <f>[1]②B6用集計!C2479</f>
        <v>14</v>
      </c>
      <c r="E460" s="783">
        <f>[1]②B6用集計!D2479</f>
        <v>28</v>
      </c>
      <c r="F460" s="732">
        <f>[1]②B6用集計!C2504</f>
        <v>20</v>
      </c>
      <c r="G460" s="783">
        <f>[1]②B6用集計!D2504</f>
        <v>42</v>
      </c>
      <c r="H460" s="732">
        <f>[1]②B6用集計!C2529</f>
        <v>12</v>
      </c>
      <c r="I460" s="743">
        <f>[1]②B6用集計!D2529</f>
        <v>29</v>
      </c>
      <c r="J460" s="808">
        <f>D460+F460+H460</f>
        <v>46</v>
      </c>
      <c r="K460" s="807">
        <f>E460+G460+I460</f>
        <v>99</v>
      </c>
      <c r="L460" s="732">
        <f>[1]②B6用集計!C452</f>
        <v>8</v>
      </c>
      <c r="M460" s="783">
        <f>[1]②B6用集計!D452</f>
        <v>12</v>
      </c>
      <c r="N460" s="733">
        <f>[1]②B6用集計!C477</f>
        <v>1</v>
      </c>
      <c r="O460" s="733">
        <f>[1]②B6用集計!D477</f>
        <v>0</v>
      </c>
      <c r="Y460" s="726"/>
      <c r="Z460" s="726"/>
      <c r="AA460" s="726"/>
      <c r="AB460" s="726"/>
      <c r="AC460" s="726"/>
      <c r="AD460" s="726"/>
      <c r="AE460" s="726"/>
      <c r="AF460" s="726"/>
      <c r="AG460" s="726"/>
      <c r="AH460" s="726"/>
      <c r="AI460" s="726"/>
      <c r="AJ460" s="726"/>
      <c r="AK460" s="726"/>
      <c r="AL460" s="726"/>
      <c r="AM460" s="726"/>
      <c r="AN460" s="726"/>
      <c r="AO460" s="726"/>
      <c r="AP460" s="726"/>
      <c r="AQ460" s="726"/>
      <c r="AR460" s="726"/>
      <c r="AS460" s="726"/>
      <c r="AT460" s="726"/>
      <c r="AU460" s="726"/>
      <c r="AV460" s="726"/>
      <c r="AW460" s="726"/>
      <c r="AX460" s="726"/>
      <c r="AY460" s="726"/>
      <c r="AZ460" s="726"/>
      <c r="BA460" s="726"/>
      <c r="BB460" s="726"/>
      <c r="BC460" s="726"/>
      <c r="BD460" s="726"/>
      <c r="BE460" s="726"/>
      <c r="BF460" s="726"/>
      <c r="BG460" s="726"/>
      <c r="BH460" s="726"/>
      <c r="BI460" s="726"/>
      <c r="BJ460" s="726"/>
      <c r="BK460" s="726"/>
      <c r="BL460" s="726"/>
      <c r="BM460" s="726"/>
      <c r="BN460" s="726"/>
      <c r="BO460" s="726"/>
      <c r="BP460" s="726"/>
      <c r="BQ460" s="726"/>
      <c r="BR460" s="726"/>
      <c r="BS460" s="726"/>
      <c r="BT460" s="726"/>
      <c r="BU460" s="726"/>
      <c r="BV460" s="726"/>
      <c r="BW460" s="726"/>
      <c r="BX460" s="726"/>
      <c r="BY460" s="726"/>
      <c r="BZ460" s="726"/>
      <c r="CA460" s="726"/>
      <c r="CB460" s="726"/>
      <c r="CC460" s="726"/>
      <c r="CD460" s="726"/>
      <c r="CE460" s="726"/>
      <c r="CF460" s="726"/>
      <c r="CG460" s="726"/>
      <c r="CH460" s="726"/>
      <c r="CI460" s="726"/>
      <c r="CJ460" s="726"/>
      <c r="CK460" s="726"/>
      <c r="CL460" s="726"/>
      <c r="CM460" s="726"/>
      <c r="CN460" s="726"/>
      <c r="CO460" s="726"/>
      <c r="CP460" s="726"/>
      <c r="CQ460" s="726"/>
      <c r="CR460" s="726"/>
      <c r="CS460" s="726"/>
      <c r="CT460" s="726"/>
      <c r="CU460" s="726"/>
      <c r="CV460" s="726"/>
    </row>
    <row r="461" spans="1:108" ht="12.75" customHeight="1" x14ac:dyDescent="0.15">
      <c r="A461" s="745" t="s">
        <v>132</v>
      </c>
      <c r="B461" s="941">
        <f>N432</f>
        <v>7</v>
      </c>
      <c r="C461" s="928">
        <f>O432</f>
        <v>9</v>
      </c>
      <c r="D461" s="732">
        <f>[1]②B6用集計!C2480</f>
        <v>6</v>
      </c>
      <c r="E461" s="783">
        <f>[1]②B6用集計!D2480</f>
        <v>20</v>
      </c>
      <c r="F461" s="732">
        <f>[1]②B6用集計!C2505</f>
        <v>8</v>
      </c>
      <c r="G461" s="783">
        <f>[1]②B6用集計!D2505</f>
        <v>21</v>
      </c>
      <c r="H461" s="732">
        <f>[1]②B6用集計!C2530</f>
        <v>9</v>
      </c>
      <c r="I461" s="743">
        <f>[1]②B6用集計!D2530</f>
        <v>19</v>
      </c>
      <c r="J461" s="808">
        <f>D461+F461+H461</f>
        <v>23</v>
      </c>
      <c r="K461" s="807">
        <f>E461+G461+I461</f>
        <v>60</v>
      </c>
      <c r="L461" s="732">
        <f>[1]②B6用集計!C453</f>
        <v>4</v>
      </c>
      <c r="M461" s="783">
        <f>[1]②B6用集計!D453</f>
        <v>4</v>
      </c>
      <c r="N461" s="733">
        <f>[1]②B6用集計!C478</f>
        <v>0</v>
      </c>
      <c r="O461" s="733">
        <f>[1]②B6用集計!D478</f>
        <v>0</v>
      </c>
      <c r="Y461" s="726"/>
      <c r="Z461" s="726"/>
      <c r="AA461" s="726"/>
      <c r="AB461" s="726"/>
      <c r="AC461" s="726"/>
      <c r="AD461" s="726"/>
      <c r="AE461" s="726"/>
      <c r="AF461" s="726"/>
      <c r="AG461" s="726"/>
      <c r="AH461" s="726"/>
      <c r="AI461" s="726"/>
      <c r="AJ461" s="726"/>
      <c r="AK461" s="726"/>
      <c r="AL461" s="726"/>
      <c r="AM461" s="726"/>
      <c r="AN461" s="726"/>
      <c r="AO461" s="726"/>
      <c r="AP461" s="726"/>
      <c r="AQ461" s="726"/>
      <c r="AR461" s="726"/>
      <c r="AS461" s="726"/>
      <c r="AT461" s="726"/>
      <c r="AU461" s="726"/>
      <c r="AV461" s="726"/>
      <c r="AW461" s="726"/>
      <c r="AX461" s="726"/>
      <c r="AY461" s="726"/>
      <c r="AZ461" s="726"/>
      <c r="BA461" s="726"/>
      <c r="BB461" s="726"/>
      <c r="BC461" s="726"/>
      <c r="BD461" s="726"/>
      <c r="BE461" s="726"/>
      <c r="BF461" s="726"/>
      <c r="BG461" s="726"/>
      <c r="BH461" s="726"/>
      <c r="BI461" s="726"/>
      <c r="BJ461" s="726"/>
      <c r="BK461" s="726"/>
      <c r="BL461" s="726"/>
      <c r="BM461" s="726"/>
      <c r="BN461" s="726"/>
      <c r="BO461" s="726"/>
      <c r="BP461" s="726"/>
      <c r="BQ461" s="726"/>
      <c r="BR461" s="726"/>
      <c r="BS461" s="726"/>
      <c r="BT461" s="726"/>
      <c r="BU461" s="726"/>
      <c r="BV461" s="726"/>
      <c r="BW461" s="726"/>
      <c r="BX461" s="726"/>
      <c r="BY461" s="726"/>
      <c r="BZ461" s="726"/>
      <c r="CA461" s="726"/>
      <c r="CB461" s="726"/>
      <c r="CC461" s="726"/>
      <c r="CD461" s="726"/>
      <c r="CE461" s="726"/>
      <c r="CF461" s="726"/>
      <c r="CG461" s="726"/>
      <c r="CH461" s="726"/>
      <c r="CI461" s="726"/>
      <c r="CJ461" s="726"/>
      <c r="CK461" s="726"/>
      <c r="CL461" s="726"/>
      <c r="CM461" s="726"/>
      <c r="CN461" s="726"/>
      <c r="CO461" s="726"/>
      <c r="CP461" s="726"/>
      <c r="CQ461" s="726"/>
      <c r="CR461" s="726"/>
      <c r="CS461" s="726"/>
      <c r="CT461" s="726"/>
      <c r="CU461" s="726"/>
      <c r="CV461" s="726"/>
    </row>
    <row r="462" spans="1:108" ht="12.75" customHeight="1" x14ac:dyDescent="0.15">
      <c r="A462" s="745" t="s">
        <v>133</v>
      </c>
      <c r="B462" s="941">
        <f>N433</f>
        <v>0</v>
      </c>
      <c r="C462" s="928">
        <f>O433</f>
        <v>1</v>
      </c>
      <c r="D462" s="732">
        <f>[1]②B6用集計!C2481</f>
        <v>0</v>
      </c>
      <c r="E462" s="783">
        <f>[1]②B6用集計!D2481</f>
        <v>11</v>
      </c>
      <c r="F462" s="732">
        <f>[1]②B6用集計!C2506</f>
        <v>4</v>
      </c>
      <c r="G462" s="783">
        <f>[1]②B6用集計!D2506</f>
        <v>3</v>
      </c>
      <c r="H462" s="732">
        <f>[1]②B6用集計!C2531</f>
        <v>1</v>
      </c>
      <c r="I462" s="743">
        <f>[1]②B6用集計!D2531</f>
        <v>3</v>
      </c>
      <c r="J462" s="808">
        <f>D462+F462+H462</f>
        <v>5</v>
      </c>
      <c r="K462" s="807">
        <f>E462+G462+I462</f>
        <v>17</v>
      </c>
      <c r="L462" s="940">
        <f>[1]②B6用集計!C454</f>
        <v>0</v>
      </c>
      <c r="M462" s="783">
        <f>[1]②B6用集計!D454</f>
        <v>2</v>
      </c>
      <c r="N462" s="733">
        <f>[1]②B6用集計!C479</f>
        <v>0</v>
      </c>
      <c r="O462" s="733">
        <f>[1]②B6用集計!D479</f>
        <v>0</v>
      </c>
      <c r="AE462" s="726"/>
      <c r="AF462" s="726"/>
      <c r="AG462" s="726"/>
      <c r="AH462" s="726"/>
      <c r="AI462" s="726"/>
      <c r="AJ462" s="726"/>
      <c r="AK462" s="726"/>
      <c r="AL462" s="726"/>
      <c r="AM462" s="726"/>
      <c r="AN462" s="726"/>
      <c r="AO462" s="726"/>
      <c r="AP462" s="726"/>
      <c r="AQ462" s="726"/>
      <c r="AR462" s="726"/>
      <c r="AS462" s="726"/>
      <c r="AT462" s="726"/>
      <c r="AU462" s="726"/>
      <c r="AV462" s="726"/>
      <c r="AW462" s="726"/>
      <c r="AX462" s="726"/>
      <c r="AY462" s="726"/>
      <c r="AZ462" s="726"/>
      <c r="BA462" s="726"/>
      <c r="BB462" s="726"/>
      <c r="BC462" s="726"/>
      <c r="BD462" s="726"/>
      <c r="BE462" s="726"/>
      <c r="BF462" s="726"/>
      <c r="BG462" s="726"/>
      <c r="BH462" s="726"/>
      <c r="BI462" s="726"/>
      <c r="BJ462" s="726"/>
      <c r="BK462" s="726"/>
      <c r="BL462" s="726"/>
      <c r="BM462" s="726"/>
      <c r="BN462" s="726"/>
      <c r="BO462" s="726"/>
      <c r="BP462" s="726"/>
      <c r="BQ462" s="726"/>
      <c r="BR462" s="726"/>
      <c r="BS462" s="726"/>
      <c r="BT462" s="726"/>
      <c r="BU462" s="726"/>
      <c r="BV462" s="726"/>
      <c r="BW462" s="726"/>
      <c r="BX462" s="726"/>
      <c r="BY462" s="726"/>
      <c r="BZ462" s="726"/>
      <c r="CA462" s="726"/>
      <c r="CB462" s="726"/>
      <c r="CC462" s="726"/>
      <c r="CD462" s="726"/>
      <c r="CE462" s="726"/>
      <c r="CF462" s="726"/>
      <c r="CG462" s="726"/>
      <c r="CH462" s="726"/>
      <c r="CI462" s="726"/>
      <c r="CJ462" s="726"/>
      <c r="CK462" s="726"/>
      <c r="CL462" s="726"/>
      <c r="CM462" s="726"/>
      <c r="CN462" s="726"/>
      <c r="CO462" s="726"/>
      <c r="CP462" s="726"/>
      <c r="CQ462" s="726"/>
      <c r="CR462" s="726"/>
      <c r="CS462" s="726"/>
      <c r="CT462" s="726"/>
      <c r="CU462" s="726"/>
      <c r="CV462" s="726"/>
      <c r="CW462" s="726"/>
      <c r="CX462" s="726"/>
      <c r="CY462" s="726"/>
      <c r="CZ462" s="726"/>
      <c r="DA462" s="726"/>
      <c r="DB462" s="726"/>
    </row>
    <row r="463" spans="1:108" ht="12.75" customHeight="1" thickBot="1" x14ac:dyDescent="0.2">
      <c r="A463" s="739" t="s">
        <v>209</v>
      </c>
      <c r="B463" s="939">
        <f>N434</f>
        <v>0</v>
      </c>
      <c r="C463" s="927">
        <f>O434</f>
        <v>0</v>
      </c>
      <c r="D463" s="732">
        <f>[1]②B6用集計!C2482</f>
        <v>0</v>
      </c>
      <c r="E463" s="783">
        <f>[1]②B6用集計!D2482</f>
        <v>0</v>
      </c>
      <c r="F463" s="732">
        <f>[1]②B6用集計!C2507</f>
        <v>0</v>
      </c>
      <c r="G463" s="783">
        <f>[1]②B6用集計!D2507</f>
        <v>0</v>
      </c>
      <c r="H463" s="732">
        <f>[1]②B6用集計!C2532</f>
        <v>0</v>
      </c>
      <c r="I463" s="743">
        <f>[1]②B6用集計!D2532</f>
        <v>0</v>
      </c>
      <c r="J463" s="808">
        <f>D463+F463+H463</f>
        <v>0</v>
      </c>
      <c r="K463" s="805">
        <f>E463+G463+I463</f>
        <v>0</v>
      </c>
      <c r="L463" s="862">
        <f>[1]②B6用集計!C455</f>
        <v>0</v>
      </c>
      <c r="M463" s="782">
        <f>[1]②B6用集計!D455</f>
        <v>0</v>
      </c>
      <c r="N463" s="781">
        <f>[1]②B6用集計!C480</f>
        <v>0</v>
      </c>
      <c r="O463" s="781">
        <f>[1]②B6用集計!D480</f>
        <v>0</v>
      </c>
      <c r="AE463" s="726"/>
      <c r="AF463" s="726"/>
      <c r="AG463" s="726"/>
      <c r="AH463" s="726"/>
      <c r="AI463" s="726"/>
      <c r="AJ463" s="726"/>
      <c r="AK463" s="726"/>
      <c r="AL463" s="726"/>
      <c r="AM463" s="726"/>
      <c r="AN463" s="726"/>
      <c r="AO463" s="726"/>
      <c r="AP463" s="726"/>
      <c r="AQ463" s="726"/>
      <c r="AR463" s="726"/>
      <c r="AS463" s="726"/>
      <c r="AT463" s="726"/>
      <c r="AU463" s="726"/>
      <c r="AV463" s="726"/>
      <c r="AW463" s="726"/>
      <c r="AX463" s="726"/>
      <c r="AY463" s="726"/>
      <c r="AZ463" s="726"/>
      <c r="BA463" s="726"/>
      <c r="BB463" s="726"/>
      <c r="BC463" s="726"/>
      <c r="BD463" s="726"/>
      <c r="BE463" s="726"/>
      <c r="BF463" s="726"/>
      <c r="BG463" s="726"/>
      <c r="BH463" s="726"/>
      <c r="BI463" s="726"/>
      <c r="BJ463" s="726"/>
      <c r="BK463" s="726"/>
      <c r="BL463" s="726"/>
      <c r="BM463" s="726"/>
      <c r="BN463" s="726"/>
      <c r="BO463" s="726"/>
      <c r="BP463" s="726"/>
      <c r="BQ463" s="726"/>
      <c r="BR463" s="726"/>
      <c r="BS463" s="726"/>
      <c r="BT463" s="726"/>
      <c r="BU463" s="726"/>
      <c r="BV463" s="726"/>
      <c r="BW463" s="726"/>
      <c r="BX463" s="726"/>
      <c r="BY463" s="726"/>
      <c r="BZ463" s="726"/>
      <c r="CA463" s="726"/>
      <c r="CB463" s="726"/>
      <c r="CC463" s="726"/>
      <c r="CD463" s="726"/>
      <c r="CE463" s="726"/>
      <c r="CF463" s="726"/>
      <c r="CG463" s="726"/>
      <c r="CH463" s="726"/>
      <c r="CI463" s="726"/>
      <c r="CJ463" s="726"/>
      <c r="CK463" s="726"/>
      <c r="CL463" s="726"/>
      <c r="CM463" s="726"/>
      <c r="CN463" s="726"/>
      <c r="CO463" s="726"/>
      <c r="CP463" s="726"/>
      <c r="CQ463" s="726"/>
      <c r="CR463" s="726"/>
      <c r="CS463" s="726"/>
      <c r="CT463" s="726"/>
      <c r="CU463" s="726"/>
      <c r="CV463" s="726"/>
      <c r="CW463" s="726"/>
      <c r="CX463" s="726"/>
      <c r="CY463" s="726"/>
      <c r="CZ463" s="726"/>
      <c r="DA463" s="726"/>
      <c r="DB463" s="726"/>
    </row>
    <row r="464" spans="1:108" ht="14.25" customHeight="1" x14ac:dyDescent="0.15">
      <c r="A464" s="846"/>
      <c r="B464" s="845"/>
      <c r="C464" s="845"/>
      <c r="D464" s="845"/>
      <c r="E464" s="845"/>
      <c r="F464" s="845"/>
      <c r="G464" s="845"/>
      <c r="H464" s="845"/>
      <c r="I464" s="845"/>
      <c r="J464" s="845"/>
      <c r="K464" s="845"/>
      <c r="L464" s="733"/>
      <c r="M464" s="733"/>
      <c r="N464" s="733"/>
      <c r="O464" s="803"/>
      <c r="Q464" s="802"/>
      <c r="AE464" s="726"/>
      <c r="AF464" s="726"/>
      <c r="AG464" s="726"/>
      <c r="AH464" s="726"/>
      <c r="AI464" s="726"/>
      <c r="AJ464" s="726"/>
      <c r="AK464" s="726"/>
      <c r="AL464" s="726"/>
      <c r="AM464" s="726"/>
      <c r="AN464" s="726"/>
      <c r="AO464" s="726"/>
      <c r="AP464" s="726"/>
      <c r="AQ464" s="726"/>
      <c r="AR464" s="726"/>
      <c r="AS464" s="726"/>
      <c r="AT464" s="726"/>
      <c r="AU464" s="726"/>
      <c r="AV464" s="726"/>
      <c r="AW464" s="726"/>
      <c r="AX464" s="726"/>
      <c r="AY464" s="726"/>
      <c r="AZ464" s="726"/>
      <c r="BA464" s="726"/>
      <c r="BB464" s="726"/>
      <c r="BC464" s="726"/>
      <c r="BD464" s="726"/>
      <c r="BE464" s="726"/>
      <c r="BF464" s="726"/>
      <c r="BG464" s="726"/>
      <c r="BH464" s="726"/>
      <c r="BI464" s="726"/>
      <c r="BJ464" s="726"/>
      <c r="BK464" s="726"/>
      <c r="BL464" s="726"/>
      <c r="BM464" s="726"/>
      <c r="BN464" s="726"/>
      <c r="BO464" s="726"/>
      <c r="BP464" s="726"/>
      <c r="BQ464" s="726"/>
      <c r="BR464" s="726"/>
      <c r="BS464" s="726"/>
      <c r="BT464" s="726"/>
      <c r="BU464" s="726"/>
      <c r="BV464" s="726"/>
      <c r="BW464" s="726"/>
      <c r="BX464" s="726"/>
      <c r="BY464" s="726"/>
      <c r="BZ464" s="726"/>
      <c r="CA464" s="726"/>
      <c r="CB464" s="726"/>
      <c r="CC464" s="726"/>
      <c r="CD464" s="726"/>
      <c r="CE464" s="726"/>
      <c r="CF464" s="726"/>
      <c r="CG464" s="726"/>
      <c r="CH464" s="726"/>
      <c r="CI464" s="726"/>
      <c r="CJ464" s="726"/>
      <c r="CK464" s="726"/>
      <c r="CL464" s="726"/>
      <c r="CM464" s="726"/>
      <c r="CN464" s="726"/>
      <c r="CO464" s="726"/>
      <c r="CP464" s="726"/>
      <c r="CQ464" s="726"/>
      <c r="CR464" s="726"/>
      <c r="CS464" s="726"/>
      <c r="CT464" s="726"/>
      <c r="CU464" s="726"/>
      <c r="CV464" s="726"/>
      <c r="CW464" s="726"/>
      <c r="CX464" s="726"/>
      <c r="CY464" s="726"/>
      <c r="CZ464" s="726"/>
      <c r="DA464" s="726"/>
      <c r="DB464" s="726"/>
      <c r="DC464" s="726"/>
      <c r="DD464" s="726"/>
    </row>
    <row r="465" spans="1:108" ht="20.100000000000001" customHeight="1" thickBot="1" x14ac:dyDescent="0.2">
      <c r="A465" s="804"/>
      <c r="B465" s="781"/>
      <c r="C465" s="781"/>
      <c r="D465" s="781"/>
      <c r="E465" s="781"/>
      <c r="F465" s="781"/>
      <c r="G465" s="781"/>
      <c r="H465" s="781"/>
      <c r="I465" s="781"/>
      <c r="J465" s="781"/>
      <c r="K465" s="781"/>
      <c r="L465" s="781"/>
      <c r="M465" s="781"/>
      <c r="N465" s="781"/>
      <c r="O465" s="834"/>
      <c r="Q465" s="802"/>
      <c r="AE465" s="726"/>
      <c r="AF465" s="726"/>
      <c r="AG465" s="726"/>
      <c r="AH465" s="726"/>
      <c r="AI465" s="726"/>
      <c r="AJ465" s="726"/>
      <c r="AK465" s="726"/>
      <c r="AL465" s="726"/>
      <c r="AM465" s="726"/>
      <c r="AN465" s="726"/>
      <c r="AO465" s="726"/>
      <c r="AP465" s="726"/>
      <c r="AQ465" s="726"/>
      <c r="AR465" s="726"/>
      <c r="AS465" s="726"/>
      <c r="AT465" s="726"/>
      <c r="AU465" s="726"/>
      <c r="AV465" s="726"/>
      <c r="AW465" s="726"/>
      <c r="AX465" s="726"/>
      <c r="AY465" s="726"/>
      <c r="AZ465" s="726"/>
      <c r="BA465" s="726"/>
      <c r="BB465" s="726"/>
      <c r="BC465" s="726"/>
      <c r="BD465" s="726"/>
      <c r="BE465" s="726"/>
      <c r="BF465" s="726"/>
      <c r="BG465" s="726"/>
      <c r="BH465" s="726"/>
      <c r="BI465" s="726"/>
      <c r="BJ465" s="726"/>
      <c r="BK465" s="726"/>
      <c r="BL465" s="726"/>
      <c r="BM465" s="726"/>
      <c r="BN465" s="726"/>
      <c r="BO465" s="726"/>
      <c r="BP465" s="726"/>
      <c r="BQ465" s="726"/>
      <c r="BR465" s="726"/>
      <c r="BS465" s="726"/>
      <c r="BT465" s="726"/>
      <c r="BU465" s="726"/>
      <c r="BV465" s="726"/>
      <c r="BW465" s="726"/>
      <c r="BX465" s="726"/>
      <c r="BY465" s="726"/>
      <c r="BZ465" s="726"/>
      <c r="CA465" s="726"/>
      <c r="CB465" s="726"/>
      <c r="CC465" s="726"/>
      <c r="CD465" s="726"/>
      <c r="CE465" s="726"/>
      <c r="CF465" s="726"/>
      <c r="CG465" s="726"/>
      <c r="CH465" s="726"/>
      <c r="CI465" s="726"/>
      <c r="CJ465" s="726"/>
      <c r="CK465" s="726"/>
      <c r="CL465" s="726"/>
      <c r="CM465" s="726"/>
      <c r="CN465" s="726"/>
      <c r="CO465" s="726"/>
      <c r="CP465" s="726"/>
      <c r="CQ465" s="726"/>
      <c r="CR465" s="726"/>
      <c r="CS465" s="726"/>
      <c r="CT465" s="726"/>
      <c r="CU465" s="726"/>
      <c r="CV465" s="726"/>
      <c r="CW465" s="726"/>
      <c r="CX465" s="726"/>
      <c r="CY465" s="726"/>
      <c r="CZ465" s="726"/>
      <c r="DA465" s="726"/>
      <c r="DB465" s="726"/>
      <c r="DC465" s="726"/>
      <c r="DD465" s="726"/>
    </row>
    <row r="466" spans="1:108" s="732" customFormat="1" ht="19.5" customHeight="1" x14ac:dyDescent="0.4">
      <c r="A466" s="934" t="s">
        <v>219</v>
      </c>
      <c r="B466" s="776" t="s">
        <v>389</v>
      </c>
      <c r="C466" s="800"/>
      <c r="D466" s="938" t="s">
        <v>388</v>
      </c>
      <c r="E466" s="938"/>
      <c r="F466" s="796" t="s">
        <v>387</v>
      </c>
      <c r="G466" s="795"/>
      <c r="H466" s="798" t="s">
        <v>386</v>
      </c>
      <c r="I466" s="870"/>
      <c r="J466" s="869" t="s">
        <v>385</v>
      </c>
      <c r="K466" s="868"/>
      <c r="L466" s="858" t="s">
        <v>384</v>
      </c>
      <c r="M466" s="795"/>
      <c r="N466" s="798" t="s">
        <v>383</v>
      </c>
      <c r="O466" s="851"/>
      <c r="P466" s="733"/>
      <c r="R466" s="733"/>
      <c r="S466" s="733"/>
      <c r="AC466" s="733"/>
      <c r="AD466" s="733"/>
      <c r="AE466" s="733"/>
      <c r="AF466" s="733"/>
      <c r="AG466" s="733"/>
      <c r="AH466" s="733"/>
      <c r="AI466" s="733"/>
      <c r="AJ466" s="733"/>
      <c r="AK466" s="733"/>
      <c r="AL466" s="733"/>
      <c r="AM466" s="733"/>
      <c r="AN466" s="733"/>
      <c r="AO466" s="733"/>
      <c r="AP466" s="733"/>
      <c r="AQ466" s="733"/>
      <c r="AR466" s="733"/>
      <c r="AS466" s="733"/>
      <c r="AT466" s="733"/>
      <c r="AU466" s="733"/>
      <c r="AV466" s="733"/>
      <c r="AW466" s="733"/>
      <c r="AX466" s="733"/>
      <c r="AY466" s="733"/>
      <c r="AZ466" s="733"/>
      <c r="BA466" s="733"/>
      <c r="BB466" s="733"/>
      <c r="BC466" s="733"/>
      <c r="BD466" s="733"/>
      <c r="BE466" s="733"/>
      <c r="BF466" s="733"/>
      <c r="BG466" s="733"/>
      <c r="BH466" s="733"/>
      <c r="BI466" s="733"/>
      <c r="BJ466" s="733"/>
      <c r="BK466" s="733"/>
      <c r="BL466" s="733"/>
      <c r="BM466" s="733"/>
      <c r="BN466" s="733"/>
      <c r="BO466" s="733"/>
      <c r="BP466" s="733"/>
      <c r="BQ466" s="733"/>
      <c r="BR466" s="733"/>
      <c r="BS466" s="733"/>
      <c r="BT466" s="733"/>
      <c r="BU466" s="733"/>
      <c r="BV466" s="733"/>
      <c r="BW466" s="733"/>
      <c r="BX466" s="733"/>
      <c r="BY466" s="733"/>
      <c r="BZ466" s="733"/>
      <c r="CA466" s="733"/>
      <c r="CB466" s="733"/>
      <c r="CC466" s="733"/>
      <c r="CD466" s="733"/>
      <c r="CE466" s="733"/>
      <c r="CF466" s="733"/>
      <c r="CG466" s="733"/>
      <c r="CH466" s="733"/>
      <c r="CI466" s="733"/>
      <c r="CJ466" s="733"/>
      <c r="CK466" s="733"/>
      <c r="CL466" s="733"/>
      <c r="CM466" s="733"/>
      <c r="CN466" s="733"/>
      <c r="CO466" s="733"/>
      <c r="CP466" s="733"/>
      <c r="CQ466" s="733"/>
      <c r="CR466" s="733"/>
      <c r="CS466" s="733"/>
      <c r="CT466" s="733"/>
      <c r="CU466" s="733"/>
      <c r="CV466" s="733"/>
    </row>
    <row r="467" spans="1:108" ht="13.5" customHeight="1" x14ac:dyDescent="0.15">
      <c r="A467" s="814" t="s">
        <v>215</v>
      </c>
      <c r="B467" s="821">
        <f>[1]③行政区別!E118</f>
        <v>337</v>
      </c>
      <c r="C467" s="768"/>
      <c r="D467" s="821">
        <f>[1]③行政区別!E119</f>
        <v>214</v>
      </c>
      <c r="E467" s="821"/>
      <c r="F467" s="768">
        <f>[1]③行政区別!E120</f>
        <v>451</v>
      </c>
      <c r="G467" s="792"/>
      <c r="H467" s="768">
        <f>[1]③行政区別!E121</f>
        <v>339</v>
      </c>
      <c r="I467" s="767"/>
      <c r="J467" s="820">
        <f>SUM(L438:O438)+D467+F467+H467+B467</f>
        <v>1643</v>
      </c>
      <c r="K467" s="819"/>
      <c r="L467" s="818">
        <f>[1]③行政区別!E123</f>
        <v>130</v>
      </c>
      <c r="M467" s="792"/>
      <c r="N467" s="768">
        <f>[1]③行政区別!E124</f>
        <v>119</v>
      </c>
      <c r="O467" s="791"/>
      <c r="R467" s="726"/>
      <c r="S467" s="726"/>
      <c r="AC467" s="726"/>
      <c r="AD467" s="726"/>
      <c r="AE467" s="726"/>
      <c r="AF467" s="726"/>
      <c r="AG467" s="726"/>
      <c r="AH467" s="726"/>
      <c r="AI467" s="726"/>
      <c r="AJ467" s="726"/>
      <c r="AK467" s="726"/>
      <c r="AL467" s="726"/>
      <c r="AM467" s="726"/>
      <c r="AN467" s="726"/>
      <c r="AO467" s="726"/>
      <c r="AP467" s="726"/>
      <c r="AQ467" s="726"/>
      <c r="AR467" s="726"/>
      <c r="AS467" s="726"/>
      <c r="AT467" s="726"/>
      <c r="AU467" s="726"/>
      <c r="AV467" s="726"/>
      <c r="AW467" s="726"/>
      <c r="AX467" s="726"/>
      <c r="AY467" s="726"/>
      <c r="AZ467" s="726"/>
      <c r="BA467" s="726"/>
      <c r="BB467" s="726"/>
      <c r="BC467" s="726"/>
      <c r="BD467" s="726"/>
      <c r="BE467" s="726"/>
      <c r="BF467" s="726"/>
      <c r="BG467" s="726"/>
      <c r="BH467" s="726"/>
      <c r="BI467" s="726"/>
      <c r="BJ467" s="726"/>
      <c r="BK467" s="726"/>
      <c r="BL467" s="726"/>
      <c r="BM467" s="726"/>
      <c r="BN467" s="726"/>
      <c r="BO467" s="726"/>
      <c r="BP467" s="726"/>
      <c r="BQ467" s="726"/>
      <c r="BR467" s="726"/>
      <c r="BS467" s="726"/>
      <c r="BT467" s="726"/>
      <c r="BU467" s="726"/>
      <c r="BV467" s="726"/>
      <c r="BW467" s="726"/>
      <c r="BX467" s="726"/>
      <c r="BY467" s="726"/>
      <c r="BZ467" s="726"/>
      <c r="CA467" s="726"/>
      <c r="CB467" s="726"/>
      <c r="CC467" s="726"/>
      <c r="CD467" s="726"/>
      <c r="CE467" s="726"/>
      <c r="CF467" s="726"/>
      <c r="CG467" s="726"/>
      <c r="CH467" s="726"/>
      <c r="CI467" s="726"/>
      <c r="CJ467" s="726"/>
      <c r="CK467" s="726"/>
      <c r="CL467" s="726"/>
      <c r="CM467" s="726"/>
      <c r="CN467" s="726"/>
      <c r="CO467" s="726"/>
      <c r="CP467" s="726"/>
      <c r="CQ467" s="726"/>
      <c r="CR467" s="726"/>
      <c r="CS467" s="726"/>
      <c r="CT467" s="726"/>
      <c r="CU467" s="726"/>
      <c r="CV467" s="726"/>
    </row>
    <row r="468" spans="1:108" ht="13.5" customHeight="1" x14ac:dyDescent="0.15">
      <c r="A468" s="814" t="s">
        <v>214</v>
      </c>
      <c r="B468" s="821">
        <f>SUM(B472:C492)</f>
        <v>863</v>
      </c>
      <c r="C468" s="768"/>
      <c r="D468" s="821">
        <f>SUM(D472:E492)</f>
        <v>513</v>
      </c>
      <c r="E468" s="821"/>
      <c r="F468" s="768">
        <f>SUM(F472:G492)</f>
        <v>1092</v>
      </c>
      <c r="G468" s="792"/>
      <c r="H468" s="768">
        <f>SUM(H472:I492)</f>
        <v>871</v>
      </c>
      <c r="I468" s="767"/>
      <c r="J468" s="820">
        <f>SUM(J472:K492)</f>
        <v>4038</v>
      </c>
      <c r="K468" s="819"/>
      <c r="L468" s="818">
        <f>SUM(L472:M492)</f>
        <v>391</v>
      </c>
      <c r="M468" s="792"/>
      <c r="N468" s="768">
        <f>SUM(N472:O492)</f>
        <v>357</v>
      </c>
      <c r="O468" s="791"/>
      <c r="R468" s="726"/>
      <c r="S468" s="726"/>
      <c r="AC468" s="726"/>
      <c r="AD468" s="726"/>
      <c r="AE468" s="726"/>
      <c r="AF468" s="726"/>
      <c r="AG468" s="726"/>
      <c r="AH468" s="726"/>
      <c r="AI468" s="726"/>
      <c r="AJ468" s="726"/>
      <c r="AK468" s="726"/>
      <c r="AL468" s="726"/>
      <c r="AM468" s="726"/>
      <c r="AN468" s="726"/>
      <c r="AO468" s="726"/>
      <c r="AP468" s="726"/>
      <c r="AQ468" s="726"/>
      <c r="AR468" s="726"/>
      <c r="AS468" s="726"/>
      <c r="AT468" s="726"/>
      <c r="AU468" s="726"/>
      <c r="AV468" s="726"/>
      <c r="AW468" s="726"/>
      <c r="AX468" s="726"/>
      <c r="AY468" s="726"/>
      <c r="AZ468" s="726"/>
      <c r="BA468" s="726"/>
      <c r="BB468" s="726"/>
      <c r="BC468" s="726"/>
      <c r="BD468" s="726"/>
      <c r="BE468" s="726"/>
      <c r="BF468" s="726"/>
      <c r="BG468" s="726"/>
      <c r="BH468" s="726"/>
      <c r="BI468" s="726"/>
      <c r="BJ468" s="726"/>
      <c r="BK468" s="726"/>
      <c r="BL468" s="726"/>
      <c r="BM468" s="726"/>
      <c r="BN468" s="726"/>
      <c r="BO468" s="726"/>
      <c r="BP468" s="726"/>
      <c r="BQ468" s="726"/>
      <c r="BR468" s="726"/>
      <c r="BS468" s="726"/>
      <c r="BT468" s="726"/>
      <c r="BU468" s="726"/>
      <c r="BV468" s="726"/>
      <c r="BW468" s="726"/>
      <c r="BX468" s="726"/>
      <c r="BY468" s="726"/>
      <c r="BZ468" s="726"/>
      <c r="CA468" s="726"/>
      <c r="CB468" s="726"/>
      <c r="CC468" s="726"/>
      <c r="CD468" s="726"/>
      <c r="CE468" s="726"/>
      <c r="CF468" s="726"/>
      <c r="CG468" s="726"/>
      <c r="CH468" s="726"/>
      <c r="CI468" s="726"/>
      <c r="CJ468" s="726"/>
      <c r="CK468" s="726"/>
      <c r="CL468" s="726"/>
      <c r="CM468" s="726"/>
      <c r="CN468" s="726"/>
      <c r="CO468" s="726"/>
      <c r="CP468" s="726"/>
      <c r="CQ468" s="726"/>
      <c r="CR468" s="726"/>
      <c r="CS468" s="726"/>
      <c r="CT468" s="726"/>
      <c r="CU468" s="726"/>
      <c r="CV468" s="726"/>
    </row>
    <row r="469" spans="1:108" ht="13.5" customHeight="1" x14ac:dyDescent="0.15">
      <c r="A469" s="759"/>
      <c r="B469" s="789" t="s">
        <v>111</v>
      </c>
      <c r="C469" s="788" t="s">
        <v>112</v>
      </c>
      <c r="D469" s="788" t="s">
        <v>111</v>
      </c>
      <c r="E469" s="790" t="s">
        <v>112</v>
      </c>
      <c r="F469" s="789" t="s">
        <v>111</v>
      </c>
      <c r="G469" s="788" t="s">
        <v>112</v>
      </c>
      <c r="H469" s="764" t="s">
        <v>111</v>
      </c>
      <c r="I469" s="788" t="s">
        <v>112</v>
      </c>
      <c r="J469" s="895" t="s">
        <v>111</v>
      </c>
      <c r="K469" s="815" t="s">
        <v>112</v>
      </c>
      <c r="L469" s="789" t="s">
        <v>111</v>
      </c>
      <c r="M469" s="790" t="s">
        <v>112</v>
      </c>
      <c r="N469" s="789" t="s">
        <v>111</v>
      </c>
      <c r="O469" s="788" t="s">
        <v>112</v>
      </c>
      <c r="R469" s="726"/>
      <c r="S469" s="726"/>
      <c r="AC469" s="726"/>
      <c r="AD469" s="726"/>
      <c r="AE469" s="726"/>
      <c r="AF469" s="726"/>
      <c r="AG469" s="726"/>
      <c r="AH469" s="726"/>
      <c r="AI469" s="726"/>
      <c r="AJ469" s="726"/>
      <c r="AK469" s="726"/>
      <c r="AL469" s="726"/>
      <c r="AM469" s="726"/>
      <c r="AN469" s="726"/>
      <c r="AO469" s="726"/>
      <c r="AP469" s="726"/>
      <c r="AQ469" s="726"/>
      <c r="AR469" s="726"/>
      <c r="AS469" s="726"/>
      <c r="AT469" s="726"/>
      <c r="AU469" s="726"/>
      <c r="AV469" s="726"/>
      <c r="AW469" s="726"/>
      <c r="AX469" s="726"/>
      <c r="AY469" s="726"/>
      <c r="AZ469" s="726"/>
      <c r="BA469" s="726"/>
      <c r="BB469" s="726"/>
      <c r="BC469" s="726"/>
      <c r="BD469" s="726"/>
      <c r="BE469" s="726"/>
      <c r="BF469" s="726"/>
      <c r="BG469" s="726"/>
      <c r="BH469" s="726"/>
      <c r="BI469" s="726"/>
      <c r="BJ469" s="726"/>
      <c r="BK469" s="726"/>
      <c r="BL469" s="726"/>
      <c r="BM469" s="726"/>
      <c r="BN469" s="726"/>
      <c r="BO469" s="726"/>
      <c r="BP469" s="726"/>
      <c r="BQ469" s="726"/>
      <c r="BR469" s="726"/>
      <c r="BS469" s="726"/>
      <c r="BT469" s="726"/>
      <c r="BU469" s="726"/>
      <c r="BV469" s="726"/>
      <c r="BW469" s="726"/>
      <c r="BX469" s="726"/>
      <c r="BY469" s="726"/>
      <c r="BZ469" s="726"/>
      <c r="CA469" s="726"/>
      <c r="CB469" s="726"/>
      <c r="CC469" s="726"/>
      <c r="CD469" s="726"/>
      <c r="CE469" s="726"/>
      <c r="CF469" s="726"/>
      <c r="CG469" s="726"/>
      <c r="CH469" s="726"/>
      <c r="CI469" s="726"/>
      <c r="CJ469" s="726"/>
      <c r="CK469" s="726"/>
      <c r="CL469" s="726"/>
      <c r="CM469" s="726"/>
      <c r="CN469" s="726"/>
      <c r="CO469" s="726"/>
      <c r="CP469" s="726"/>
      <c r="CQ469" s="726"/>
      <c r="CR469" s="726"/>
      <c r="CS469" s="726"/>
      <c r="CT469" s="726"/>
      <c r="CU469" s="726"/>
      <c r="CV469" s="726"/>
    </row>
    <row r="470" spans="1:108" ht="13.5" customHeight="1" x14ac:dyDescent="0.15">
      <c r="A470" s="771" t="s">
        <v>213</v>
      </c>
      <c r="B470" s="786">
        <f>SUM(B476:B492)</f>
        <v>355</v>
      </c>
      <c r="C470" s="787">
        <f>SUM(C476:C492)</f>
        <v>361</v>
      </c>
      <c r="D470" s="786">
        <f>SUM(D476:D492)</f>
        <v>202</v>
      </c>
      <c r="E470" s="787">
        <f>SUM(E476:E492)</f>
        <v>214</v>
      </c>
      <c r="F470" s="786">
        <f>SUM(F476:F492)</f>
        <v>437</v>
      </c>
      <c r="G470" s="786">
        <f>SUM(G476:G492)</f>
        <v>427</v>
      </c>
      <c r="H470" s="758">
        <f>SUM(H476:H492)</f>
        <v>339</v>
      </c>
      <c r="I470" s="786">
        <f>SUM(I476:I492)</f>
        <v>358</v>
      </c>
      <c r="J470" s="893">
        <f>L441+N441+B470+D470+F470+H470</f>
        <v>1635</v>
      </c>
      <c r="K470" s="812">
        <f>M441+O441+C470+E470+G470+I470</f>
        <v>1631</v>
      </c>
      <c r="L470" s="786">
        <f>SUM(L476:L492)</f>
        <v>163</v>
      </c>
      <c r="M470" s="787">
        <f>SUM(M476:M492)</f>
        <v>155</v>
      </c>
      <c r="N470" s="786">
        <f>SUM(N476:N492)</f>
        <v>149</v>
      </c>
      <c r="O470" s="786">
        <f>SUM(O476:O492)</f>
        <v>152</v>
      </c>
      <c r="R470" s="726"/>
      <c r="S470" s="726"/>
      <c r="AC470" s="726"/>
      <c r="AD470" s="726"/>
      <c r="AE470" s="726"/>
      <c r="AF470" s="726"/>
      <c r="AG470" s="726"/>
      <c r="AH470" s="726"/>
      <c r="AI470" s="726"/>
      <c r="AJ470" s="726"/>
      <c r="AK470" s="726"/>
      <c r="AL470" s="726"/>
      <c r="AM470" s="726"/>
      <c r="AN470" s="726"/>
      <c r="AO470" s="726"/>
      <c r="AP470" s="726"/>
      <c r="AQ470" s="726"/>
      <c r="AR470" s="726"/>
      <c r="AS470" s="726"/>
      <c r="AT470" s="726"/>
      <c r="AU470" s="726"/>
      <c r="AV470" s="726"/>
      <c r="AW470" s="726"/>
      <c r="AX470" s="726"/>
      <c r="AY470" s="726"/>
      <c r="AZ470" s="726"/>
      <c r="BA470" s="726"/>
      <c r="BB470" s="726"/>
      <c r="BC470" s="726"/>
      <c r="BD470" s="726"/>
      <c r="BE470" s="726"/>
      <c r="BF470" s="726"/>
      <c r="BG470" s="726"/>
      <c r="BH470" s="726"/>
      <c r="BI470" s="726"/>
      <c r="BJ470" s="726"/>
      <c r="BK470" s="726"/>
      <c r="BL470" s="726"/>
      <c r="BM470" s="726"/>
      <c r="BN470" s="726"/>
      <c r="BO470" s="726"/>
      <c r="BP470" s="726"/>
      <c r="BQ470" s="726"/>
      <c r="BR470" s="726"/>
      <c r="BS470" s="726"/>
      <c r="BT470" s="726"/>
      <c r="BU470" s="726"/>
      <c r="BV470" s="726"/>
      <c r="BW470" s="726"/>
      <c r="BX470" s="726"/>
      <c r="BY470" s="726"/>
      <c r="BZ470" s="726"/>
      <c r="CA470" s="726"/>
      <c r="CB470" s="726"/>
      <c r="CC470" s="726"/>
      <c r="CD470" s="726"/>
      <c r="CE470" s="726"/>
      <c r="CF470" s="726"/>
      <c r="CG470" s="726"/>
      <c r="CH470" s="726"/>
      <c r="CI470" s="726"/>
      <c r="CJ470" s="726"/>
      <c r="CK470" s="726"/>
      <c r="CL470" s="726"/>
      <c r="CM470" s="726"/>
      <c r="CN470" s="726"/>
      <c r="CO470" s="726"/>
      <c r="CP470" s="726"/>
      <c r="CQ470" s="726"/>
      <c r="CR470" s="726"/>
      <c r="CS470" s="726"/>
      <c r="CT470" s="726"/>
      <c r="CU470" s="726"/>
      <c r="CV470" s="726"/>
    </row>
    <row r="471" spans="1:108" ht="15" customHeight="1" x14ac:dyDescent="0.15">
      <c r="A471" s="753" t="s">
        <v>212</v>
      </c>
      <c r="B471" s="784">
        <f>SUM(B472:B492)</f>
        <v>427</v>
      </c>
      <c r="C471" s="785">
        <f>SUM(C472:C492)</f>
        <v>436</v>
      </c>
      <c r="D471" s="847">
        <f>SUM(D472:D492)</f>
        <v>257</v>
      </c>
      <c r="E471" s="848">
        <f>SUM(E472:E492)</f>
        <v>256</v>
      </c>
      <c r="F471" s="847">
        <f>SUM(F472:F492)</f>
        <v>550</v>
      </c>
      <c r="G471" s="847">
        <f>SUM(G472:G492)</f>
        <v>542</v>
      </c>
      <c r="H471" s="849">
        <f>SUM(H472:H492)</f>
        <v>425</v>
      </c>
      <c r="I471" s="847">
        <f>SUM(I472:I492)</f>
        <v>446</v>
      </c>
      <c r="J471" s="909">
        <f>L442+N442+B471+D471+F471+H471</f>
        <v>2025</v>
      </c>
      <c r="K471" s="809">
        <f>M442+O442+C471+E471+G471+I471</f>
        <v>2013</v>
      </c>
      <c r="L471" s="847">
        <f>SUM(L472:L492)</f>
        <v>202</v>
      </c>
      <c r="M471" s="848">
        <f>SUM(M472:M492)</f>
        <v>189</v>
      </c>
      <c r="N471" s="847">
        <f>SUM(N472:N492)</f>
        <v>177</v>
      </c>
      <c r="O471" s="847">
        <f>SUM(O472:O492)</f>
        <v>180</v>
      </c>
      <c r="R471" s="726"/>
      <c r="S471" s="726"/>
      <c r="AC471" s="726"/>
      <c r="AD471" s="726"/>
      <c r="AE471" s="726"/>
      <c r="AF471" s="726"/>
      <c r="AG471" s="726"/>
      <c r="AH471" s="726"/>
      <c r="AI471" s="726"/>
      <c r="AJ471" s="726"/>
      <c r="AK471" s="726"/>
      <c r="AL471" s="726"/>
      <c r="AM471" s="726"/>
      <c r="AN471" s="726"/>
      <c r="AO471" s="726"/>
      <c r="AP471" s="726"/>
      <c r="AQ471" s="726"/>
      <c r="AR471" s="726"/>
      <c r="AS471" s="726"/>
      <c r="AT471" s="726"/>
      <c r="AU471" s="726"/>
      <c r="AV471" s="726"/>
      <c r="AW471" s="726"/>
      <c r="AX471" s="726"/>
      <c r="AY471" s="726"/>
      <c r="AZ471" s="726"/>
      <c r="BA471" s="726"/>
      <c r="BB471" s="726"/>
      <c r="BC471" s="726"/>
      <c r="BD471" s="726"/>
      <c r="BE471" s="726"/>
      <c r="BF471" s="726"/>
      <c r="BG471" s="726"/>
      <c r="BH471" s="726"/>
      <c r="BI471" s="726"/>
      <c r="BJ471" s="726"/>
      <c r="BK471" s="726"/>
      <c r="BL471" s="726"/>
      <c r="BM471" s="726"/>
      <c r="BN471" s="726"/>
      <c r="BO471" s="726"/>
      <c r="BP471" s="726"/>
      <c r="BQ471" s="726"/>
      <c r="BR471" s="726"/>
      <c r="BS471" s="726"/>
      <c r="BT471" s="726"/>
      <c r="BU471" s="726"/>
      <c r="BV471" s="726"/>
      <c r="BW471" s="726"/>
      <c r="BX471" s="726"/>
      <c r="BY471" s="726"/>
      <c r="BZ471" s="726"/>
      <c r="CA471" s="726"/>
      <c r="CB471" s="726"/>
      <c r="CC471" s="726"/>
      <c r="CD471" s="726"/>
      <c r="CE471" s="726"/>
      <c r="CF471" s="726"/>
      <c r="CG471" s="726"/>
      <c r="CH471" s="726"/>
      <c r="CI471" s="726"/>
      <c r="CJ471" s="726"/>
      <c r="CK471" s="726"/>
      <c r="CL471" s="726"/>
      <c r="CM471" s="726"/>
      <c r="CN471" s="726"/>
      <c r="CO471" s="726"/>
      <c r="CP471" s="726"/>
      <c r="CQ471" s="726"/>
      <c r="CR471" s="726"/>
      <c r="CS471" s="726"/>
      <c r="CT471" s="726"/>
      <c r="CU471" s="726"/>
      <c r="CV471" s="726"/>
    </row>
    <row r="472" spans="1:108" ht="12.75" customHeight="1" x14ac:dyDescent="0.15">
      <c r="A472" s="745" t="s">
        <v>211</v>
      </c>
      <c r="B472" s="732">
        <f>[1]②B6用集計!C789</f>
        <v>17</v>
      </c>
      <c r="C472" s="783">
        <f>[1]②B6用集計!D789</f>
        <v>13</v>
      </c>
      <c r="D472" s="732">
        <f>[1]②B6用集計!C814</f>
        <v>13</v>
      </c>
      <c r="E472" s="783">
        <f>[1]②B6用集計!D814</f>
        <v>9</v>
      </c>
      <c r="F472" s="732">
        <f>[1]②B6用集計!C2740</f>
        <v>37</v>
      </c>
      <c r="G472" s="733">
        <f>[1]②B6用集計!D2740</f>
        <v>24</v>
      </c>
      <c r="H472" s="744">
        <f>[1]②B6用集計!C2993</f>
        <v>33</v>
      </c>
      <c r="I472" s="733">
        <f>[1]②B6用集計!D2993</f>
        <v>26</v>
      </c>
      <c r="J472" s="891">
        <f>L443+N443+B472+D472+F472+H472</f>
        <v>121</v>
      </c>
      <c r="K472" s="807">
        <f>M443+O443+C472+E472+G472+I472</f>
        <v>87</v>
      </c>
      <c r="L472" s="732">
        <f>[1]②B6用集計!C2562</f>
        <v>11</v>
      </c>
      <c r="M472" s="783">
        <f>[1]②B6用集計!D2562</f>
        <v>8</v>
      </c>
      <c r="N472" s="733">
        <f>[1]②B6用集計!C2588</f>
        <v>6</v>
      </c>
      <c r="O472" s="733">
        <f>[1]②B6用集計!D2588</f>
        <v>4</v>
      </c>
      <c r="R472" s="726"/>
      <c r="S472" s="726"/>
      <c r="AC472" s="726"/>
      <c r="AD472" s="726"/>
      <c r="AE472" s="726"/>
      <c r="AF472" s="726"/>
      <c r="AG472" s="726"/>
      <c r="AH472" s="726"/>
      <c r="AI472" s="726"/>
      <c r="AJ472" s="726"/>
      <c r="AK472" s="726"/>
      <c r="AL472" s="726"/>
      <c r="AM472" s="726"/>
      <c r="AN472" s="726"/>
      <c r="AO472" s="726"/>
      <c r="AP472" s="726"/>
      <c r="AQ472" s="726"/>
      <c r="AR472" s="726"/>
      <c r="AS472" s="726"/>
      <c r="AT472" s="726"/>
      <c r="AU472" s="726"/>
      <c r="AV472" s="726"/>
      <c r="AW472" s="726"/>
      <c r="AX472" s="726"/>
      <c r="AY472" s="726"/>
      <c r="AZ472" s="726"/>
      <c r="BA472" s="726"/>
      <c r="BB472" s="726"/>
      <c r="BC472" s="726"/>
      <c r="BD472" s="726"/>
      <c r="BE472" s="726"/>
      <c r="BF472" s="726"/>
      <c r="BG472" s="726"/>
      <c r="BH472" s="726"/>
      <c r="BI472" s="726"/>
      <c r="BJ472" s="726"/>
      <c r="BK472" s="726"/>
      <c r="BL472" s="726"/>
      <c r="BM472" s="726"/>
      <c r="BN472" s="726"/>
      <c r="BO472" s="726"/>
      <c r="BP472" s="726"/>
      <c r="BQ472" s="726"/>
      <c r="BR472" s="726"/>
      <c r="BS472" s="726"/>
      <c r="BT472" s="726"/>
      <c r="BU472" s="726"/>
      <c r="BV472" s="726"/>
      <c r="BW472" s="726"/>
      <c r="BX472" s="726"/>
      <c r="BY472" s="726"/>
      <c r="BZ472" s="726"/>
      <c r="CA472" s="726"/>
      <c r="CB472" s="726"/>
      <c r="CC472" s="726"/>
      <c r="CD472" s="726"/>
      <c r="CE472" s="726"/>
      <c r="CF472" s="726"/>
      <c r="CG472" s="726"/>
      <c r="CH472" s="726"/>
      <c r="CI472" s="726"/>
      <c r="CJ472" s="726"/>
      <c r="CK472" s="726"/>
      <c r="CL472" s="726"/>
      <c r="CM472" s="726"/>
      <c r="CN472" s="726"/>
      <c r="CO472" s="726"/>
      <c r="CP472" s="726"/>
      <c r="CQ472" s="726"/>
      <c r="CR472" s="726"/>
      <c r="CS472" s="726"/>
      <c r="CT472" s="726"/>
      <c r="CU472" s="726"/>
      <c r="CV472" s="726"/>
    </row>
    <row r="473" spans="1:108" ht="12.75" customHeight="1" x14ac:dyDescent="0.15">
      <c r="A473" s="745" t="s">
        <v>210</v>
      </c>
      <c r="B473" s="732">
        <f>[1]②B6用集計!C790</f>
        <v>20</v>
      </c>
      <c r="C473" s="783">
        <f>[1]②B6用集計!D790</f>
        <v>22</v>
      </c>
      <c r="D473" s="732">
        <f>[1]②B6用集計!C815</f>
        <v>14</v>
      </c>
      <c r="E473" s="783">
        <f>[1]②B6用集計!D815</f>
        <v>10</v>
      </c>
      <c r="F473" s="732">
        <f>[1]②B6用集計!C2741</f>
        <v>30</v>
      </c>
      <c r="G473" s="733">
        <f>[1]②B6用集計!D2741</f>
        <v>27</v>
      </c>
      <c r="H473" s="744">
        <f>[1]②B6用集計!C2994</f>
        <v>27</v>
      </c>
      <c r="I473" s="733">
        <f>[1]②B6用集計!D2994</f>
        <v>26</v>
      </c>
      <c r="J473" s="891">
        <f>L444+N444+B473+D473+F473+H473</f>
        <v>106</v>
      </c>
      <c r="K473" s="807">
        <f>M444+O444+C473+E473+G473+I473</f>
        <v>108</v>
      </c>
      <c r="L473" s="732">
        <f>[1]②B6用集計!C2563</f>
        <v>7</v>
      </c>
      <c r="M473" s="783">
        <f>[1]②B6用集計!D2563</f>
        <v>9</v>
      </c>
      <c r="N473" s="733">
        <f>[1]②B6用集計!C2589</f>
        <v>5</v>
      </c>
      <c r="O473" s="733">
        <f>[1]②B6用集計!D2589</f>
        <v>6</v>
      </c>
      <c r="R473" s="726"/>
      <c r="S473" s="726"/>
      <c r="AC473" s="726"/>
      <c r="AD473" s="726"/>
      <c r="AE473" s="726"/>
      <c r="AF473" s="726"/>
      <c r="AG473" s="726"/>
      <c r="AH473" s="726"/>
      <c r="AI473" s="726"/>
      <c r="AJ473" s="726"/>
      <c r="AK473" s="726"/>
      <c r="AL473" s="726"/>
      <c r="AM473" s="726"/>
      <c r="AN473" s="726"/>
      <c r="AO473" s="726"/>
      <c r="AP473" s="726"/>
      <c r="AQ473" s="726"/>
      <c r="AR473" s="726"/>
      <c r="AS473" s="726"/>
      <c r="AT473" s="726"/>
      <c r="AU473" s="726"/>
      <c r="AV473" s="726"/>
      <c r="AW473" s="726"/>
      <c r="AX473" s="726"/>
      <c r="AY473" s="726"/>
      <c r="AZ473" s="726"/>
      <c r="BA473" s="726"/>
      <c r="BB473" s="726"/>
      <c r="BC473" s="726"/>
      <c r="BD473" s="726"/>
      <c r="BE473" s="726"/>
      <c r="BF473" s="726"/>
      <c r="BG473" s="726"/>
      <c r="BH473" s="726"/>
      <c r="BI473" s="726"/>
      <c r="BJ473" s="726"/>
      <c r="BK473" s="726"/>
      <c r="BL473" s="726"/>
      <c r="BM473" s="726"/>
      <c r="BN473" s="726"/>
      <c r="BO473" s="726"/>
      <c r="BP473" s="726"/>
      <c r="BQ473" s="726"/>
      <c r="BR473" s="726"/>
      <c r="BS473" s="726"/>
      <c r="BT473" s="726"/>
      <c r="BU473" s="726"/>
      <c r="BV473" s="726"/>
      <c r="BW473" s="726"/>
      <c r="BX473" s="726"/>
      <c r="BY473" s="726"/>
      <c r="BZ473" s="726"/>
      <c r="CA473" s="726"/>
      <c r="CB473" s="726"/>
      <c r="CC473" s="726"/>
      <c r="CD473" s="726"/>
      <c r="CE473" s="726"/>
      <c r="CF473" s="726"/>
      <c r="CG473" s="726"/>
      <c r="CH473" s="726"/>
      <c r="CI473" s="726"/>
      <c r="CJ473" s="726"/>
      <c r="CK473" s="726"/>
      <c r="CL473" s="726"/>
      <c r="CM473" s="726"/>
      <c r="CN473" s="726"/>
      <c r="CO473" s="726"/>
      <c r="CP473" s="726"/>
      <c r="CQ473" s="726"/>
      <c r="CR473" s="726"/>
      <c r="CS473" s="726"/>
      <c r="CT473" s="726"/>
      <c r="CU473" s="726"/>
      <c r="CV473" s="726"/>
    </row>
    <row r="474" spans="1:108" ht="12.75" customHeight="1" x14ac:dyDescent="0.15">
      <c r="A474" s="745" t="s">
        <v>115</v>
      </c>
      <c r="B474" s="732">
        <f>[1]②B6用集計!C791</f>
        <v>23</v>
      </c>
      <c r="C474" s="783">
        <f>[1]②B6用集計!D791</f>
        <v>23</v>
      </c>
      <c r="D474" s="732">
        <f>[1]②B6用集計!C816</f>
        <v>15</v>
      </c>
      <c r="E474" s="783">
        <f>[1]②B6用集計!D816</f>
        <v>11</v>
      </c>
      <c r="F474" s="732">
        <f>[1]②B6用集計!C2742</f>
        <v>27</v>
      </c>
      <c r="G474" s="733">
        <f>[1]②B6用集計!D2742</f>
        <v>34</v>
      </c>
      <c r="H474" s="744">
        <f>[1]②B6用集計!C2995</f>
        <v>16</v>
      </c>
      <c r="I474" s="733">
        <f>[1]②B6用集計!D2995</f>
        <v>17</v>
      </c>
      <c r="J474" s="891">
        <f>L445+N445+B474+D474+F474+H474</f>
        <v>98</v>
      </c>
      <c r="K474" s="807">
        <f>M445+O445+C474+E474+G474+I474</f>
        <v>97</v>
      </c>
      <c r="L474" s="732">
        <f>[1]②B6用集計!C2564</f>
        <v>10</v>
      </c>
      <c r="M474" s="783">
        <f>[1]②B6用集計!D2564</f>
        <v>9</v>
      </c>
      <c r="N474" s="733">
        <f>[1]②B6用集計!C2590</f>
        <v>7</v>
      </c>
      <c r="O474" s="733">
        <f>[1]②B6用集計!D2590</f>
        <v>11</v>
      </c>
      <c r="R474" s="726"/>
      <c r="S474" s="726"/>
      <c r="AC474" s="726"/>
      <c r="AD474" s="726"/>
      <c r="AE474" s="726"/>
      <c r="AF474" s="726"/>
      <c r="AG474" s="726"/>
      <c r="AH474" s="726"/>
      <c r="AI474" s="726"/>
      <c r="AJ474" s="726"/>
      <c r="AK474" s="726"/>
      <c r="AL474" s="726"/>
      <c r="AM474" s="726"/>
      <c r="AN474" s="726"/>
      <c r="AO474" s="726"/>
      <c r="AP474" s="726"/>
      <c r="AQ474" s="726"/>
      <c r="AR474" s="726"/>
      <c r="AS474" s="726"/>
      <c r="AT474" s="726"/>
      <c r="AU474" s="726"/>
      <c r="AV474" s="726"/>
      <c r="AW474" s="726"/>
      <c r="AX474" s="726"/>
      <c r="AY474" s="726"/>
      <c r="AZ474" s="726"/>
      <c r="BA474" s="726"/>
      <c r="BB474" s="726"/>
      <c r="BC474" s="726"/>
      <c r="BD474" s="726"/>
      <c r="BE474" s="726"/>
      <c r="BF474" s="726"/>
      <c r="BG474" s="726"/>
      <c r="BH474" s="726"/>
      <c r="BI474" s="726"/>
      <c r="BJ474" s="726"/>
      <c r="BK474" s="726"/>
      <c r="BL474" s="726"/>
      <c r="BM474" s="726"/>
      <c r="BN474" s="726"/>
      <c r="BO474" s="726"/>
      <c r="BP474" s="726"/>
      <c r="BQ474" s="726"/>
      <c r="BR474" s="726"/>
      <c r="BS474" s="726"/>
      <c r="BT474" s="726"/>
      <c r="BU474" s="726"/>
      <c r="BV474" s="726"/>
      <c r="BW474" s="726"/>
      <c r="BX474" s="726"/>
      <c r="BY474" s="726"/>
      <c r="BZ474" s="726"/>
      <c r="CA474" s="726"/>
      <c r="CB474" s="726"/>
      <c r="CC474" s="726"/>
      <c r="CD474" s="726"/>
      <c r="CE474" s="726"/>
      <c r="CF474" s="726"/>
      <c r="CG474" s="726"/>
      <c r="CH474" s="726"/>
      <c r="CI474" s="726"/>
      <c r="CJ474" s="726"/>
      <c r="CK474" s="726"/>
      <c r="CL474" s="726"/>
      <c r="CM474" s="726"/>
      <c r="CN474" s="726"/>
      <c r="CO474" s="726"/>
      <c r="CP474" s="726"/>
      <c r="CQ474" s="726"/>
      <c r="CR474" s="726"/>
      <c r="CS474" s="726"/>
      <c r="CT474" s="726"/>
      <c r="CU474" s="726"/>
      <c r="CV474" s="726"/>
    </row>
    <row r="475" spans="1:108" ht="12.75" customHeight="1" x14ac:dyDescent="0.15">
      <c r="A475" s="745" t="s">
        <v>116</v>
      </c>
      <c r="B475" s="732">
        <f>[1]②B6用集計!C792</f>
        <v>12</v>
      </c>
      <c r="C475" s="783">
        <f>[1]②B6用集計!D792</f>
        <v>17</v>
      </c>
      <c r="D475" s="732">
        <f>[1]②B6用集計!C817</f>
        <v>13</v>
      </c>
      <c r="E475" s="783">
        <f>[1]②B6用集計!D817</f>
        <v>12</v>
      </c>
      <c r="F475" s="732">
        <f>[1]②B6用集計!C2743</f>
        <v>19</v>
      </c>
      <c r="G475" s="733">
        <f>[1]②B6用集計!D2743</f>
        <v>30</v>
      </c>
      <c r="H475" s="744">
        <f>[1]②B6用集計!C2996</f>
        <v>10</v>
      </c>
      <c r="I475" s="733">
        <f>[1]②B6用集計!D2996</f>
        <v>19</v>
      </c>
      <c r="J475" s="891">
        <f>L446+N446+B475+D475+F475+H475</f>
        <v>65</v>
      </c>
      <c r="K475" s="807">
        <f>M446+O446+C475+E475+G475+I475</f>
        <v>90</v>
      </c>
      <c r="L475" s="732">
        <f>[1]②B6用集計!C2565</f>
        <v>11</v>
      </c>
      <c r="M475" s="783">
        <f>[1]②B6用集計!D2565</f>
        <v>8</v>
      </c>
      <c r="N475" s="733">
        <f>[1]②B6用集計!C2591</f>
        <v>10</v>
      </c>
      <c r="O475" s="733">
        <f>[1]②B6用集計!D2591</f>
        <v>7</v>
      </c>
      <c r="R475" s="726"/>
      <c r="S475" s="726"/>
      <c r="AC475" s="726"/>
      <c r="AD475" s="726"/>
      <c r="AE475" s="726"/>
      <c r="AF475" s="726"/>
      <c r="AG475" s="726"/>
      <c r="AH475" s="726"/>
      <c r="AI475" s="726"/>
      <c r="AJ475" s="726"/>
      <c r="AK475" s="726"/>
      <c r="AL475" s="726"/>
      <c r="AM475" s="726"/>
      <c r="AN475" s="726"/>
      <c r="AO475" s="726"/>
      <c r="AP475" s="726"/>
      <c r="AQ475" s="726"/>
      <c r="AR475" s="726"/>
      <c r="AS475" s="726"/>
      <c r="AT475" s="726"/>
      <c r="AU475" s="726"/>
      <c r="AV475" s="726"/>
      <c r="AW475" s="726"/>
      <c r="AX475" s="726"/>
      <c r="AY475" s="726"/>
      <c r="AZ475" s="726"/>
      <c r="BA475" s="726"/>
      <c r="BB475" s="726"/>
      <c r="BC475" s="726"/>
      <c r="BD475" s="726"/>
      <c r="BE475" s="726"/>
      <c r="BF475" s="726"/>
      <c r="BG475" s="726"/>
      <c r="BH475" s="726"/>
      <c r="BI475" s="726"/>
      <c r="BJ475" s="726"/>
      <c r="BK475" s="726"/>
      <c r="BL475" s="726"/>
      <c r="BM475" s="726"/>
      <c r="BN475" s="726"/>
      <c r="BO475" s="726"/>
      <c r="BP475" s="726"/>
      <c r="BQ475" s="726"/>
      <c r="BR475" s="726"/>
      <c r="BS475" s="726"/>
      <c r="BT475" s="726"/>
      <c r="BU475" s="726"/>
      <c r="BV475" s="726"/>
      <c r="BW475" s="726"/>
      <c r="BX475" s="726"/>
      <c r="BY475" s="726"/>
      <c r="BZ475" s="726"/>
      <c r="CA475" s="726"/>
      <c r="CB475" s="726"/>
      <c r="CC475" s="726"/>
      <c r="CD475" s="726"/>
      <c r="CE475" s="726"/>
      <c r="CF475" s="726"/>
      <c r="CG475" s="726"/>
      <c r="CH475" s="726"/>
      <c r="CI475" s="726"/>
      <c r="CJ475" s="726"/>
      <c r="CK475" s="726"/>
      <c r="CL475" s="726"/>
      <c r="CM475" s="726"/>
      <c r="CN475" s="726"/>
      <c r="CO475" s="726"/>
      <c r="CP475" s="726"/>
      <c r="CQ475" s="726"/>
      <c r="CR475" s="726"/>
      <c r="CS475" s="726"/>
      <c r="CT475" s="726"/>
      <c r="CU475" s="726"/>
      <c r="CV475" s="726"/>
    </row>
    <row r="476" spans="1:108" ht="12.75" customHeight="1" x14ac:dyDescent="0.15">
      <c r="A476" s="745" t="s">
        <v>117</v>
      </c>
      <c r="B476" s="732">
        <f>[1]②B6用集計!C793</f>
        <v>15</v>
      </c>
      <c r="C476" s="783">
        <f>[1]②B6用集計!D793</f>
        <v>5</v>
      </c>
      <c r="D476" s="732">
        <f>[1]②B6用集計!C818</f>
        <v>8</v>
      </c>
      <c r="E476" s="783">
        <f>[1]②B6用集計!D818</f>
        <v>8</v>
      </c>
      <c r="F476" s="732">
        <f>[1]②B6用集計!C2744</f>
        <v>20</v>
      </c>
      <c r="G476" s="733">
        <f>[1]②B6用集計!D2744</f>
        <v>27</v>
      </c>
      <c r="H476" s="744">
        <f>[1]②B6用集計!C2997</f>
        <v>18</v>
      </c>
      <c r="I476" s="733">
        <f>[1]②B6用集計!D2997</f>
        <v>23</v>
      </c>
      <c r="J476" s="891">
        <f>L447+N447+B476+D476+F476+H476</f>
        <v>80</v>
      </c>
      <c r="K476" s="807">
        <f>M447+O447+C476+E476+G476+I476</f>
        <v>79</v>
      </c>
      <c r="L476" s="732">
        <f>[1]②B6用集計!C2566</f>
        <v>10</v>
      </c>
      <c r="M476" s="783">
        <f>[1]②B6用集計!D2566</f>
        <v>2</v>
      </c>
      <c r="N476" s="733">
        <f>[1]②B6用集計!C2592</f>
        <v>7</v>
      </c>
      <c r="O476" s="733">
        <f>[1]②B6用集計!D2592</f>
        <v>7</v>
      </c>
      <c r="R476" s="726"/>
      <c r="S476" s="726"/>
      <c r="AC476" s="726"/>
      <c r="AD476" s="726"/>
      <c r="AE476" s="726"/>
      <c r="AF476" s="726"/>
      <c r="AG476" s="726"/>
      <c r="AH476" s="726"/>
      <c r="AI476" s="726"/>
      <c r="AJ476" s="726"/>
      <c r="AK476" s="726"/>
      <c r="AL476" s="726"/>
      <c r="AM476" s="726"/>
      <c r="AN476" s="726"/>
      <c r="AO476" s="726"/>
      <c r="AP476" s="726"/>
      <c r="AQ476" s="726"/>
      <c r="AR476" s="726"/>
      <c r="AS476" s="726"/>
      <c r="AT476" s="726"/>
      <c r="AU476" s="726"/>
      <c r="AV476" s="726"/>
      <c r="AW476" s="726"/>
      <c r="AX476" s="726"/>
      <c r="AY476" s="726"/>
      <c r="AZ476" s="726"/>
      <c r="BA476" s="726"/>
      <c r="BB476" s="726"/>
      <c r="BC476" s="726"/>
      <c r="BD476" s="726"/>
      <c r="BE476" s="726"/>
      <c r="BF476" s="726"/>
      <c r="BG476" s="726"/>
      <c r="BH476" s="726"/>
      <c r="BI476" s="726"/>
      <c r="BJ476" s="726"/>
      <c r="BK476" s="726"/>
      <c r="BL476" s="726"/>
      <c r="BM476" s="726"/>
      <c r="BN476" s="726"/>
      <c r="BO476" s="726"/>
      <c r="BP476" s="726"/>
      <c r="BQ476" s="726"/>
      <c r="BR476" s="726"/>
      <c r="BS476" s="726"/>
      <c r="BT476" s="726"/>
      <c r="BU476" s="726"/>
      <c r="BV476" s="726"/>
      <c r="BW476" s="726"/>
      <c r="BX476" s="726"/>
      <c r="BY476" s="726"/>
      <c r="BZ476" s="726"/>
      <c r="CA476" s="726"/>
      <c r="CB476" s="726"/>
      <c r="CC476" s="726"/>
      <c r="CD476" s="726"/>
      <c r="CE476" s="726"/>
      <c r="CF476" s="726"/>
      <c r="CG476" s="726"/>
      <c r="CH476" s="726"/>
      <c r="CI476" s="726"/>
      <c r="CJ476" s="726"/>
      <c r="CK476" s="726"/>
      <c r="CL476" s="726"/>
      <c r="CM476" s="726"/>
      <c r="CN476" s="726"/>
      <c r="CO476" s="726"/>
      <c r="CP476" s="726"/>
      <c r="CQ476" s="726"/>
      <c r="CR476" s="726"/>
      <c r="CS476" s="726"/>
      <c r="CT476" s="726"/>
      <c r="CU476" s="726"/>
      <c r="CV476" s="726"/>
    </row>
    <row r="477" spans="1:108" ht="12.75" customHeight="1" x14ac:dyDescent="0.15">
      <c r="A477" s="745" t="s">
        <v>118</v>
      </c>
      <c r="B477" s="732">
        <f>[1]②B6用集計!C794</f>
        <v>12</v>
      </c>
      <c r="C477" s="783">
        <f>[1]②B6用集計!D794</f>
        <v>8</v>
      </c>
      <c r="D477" s="732">
        <f>[1]②B6用集計!C819</f>
        <v>8</v>
      </c>
      <c r="E477" s="783">
        <f>[1]②B6用集計!D819</f>
        <v>7</v>
      </c>
      <c r="F477" s="732">
        <f>[1]②B6用集計!C2745</f>
        <v>34</v>
      </c>
      <c r="G477" s="733">
        <f>[1]②B6用集計!D2745</f>
        <v>24</v>
      </c>
      <c r="H477" s="744">
        <f>[1]②B6用集計!C2998</f>
        <v>23</v>
      </c>
      <c r="I477" s="733">
        <f>[1]②B6用集計!D2998</f>
        <v>26</v>
      </c>
      <c r="J477" s="891">
        <f>L448+N448+B477+D477+F477+H477</f>
        <v>102</v>
      </c>
      <c r="K477" s="807">
        <f>M448+O448+C477+E477+G477+I477</f>
        <v>79</v>
      </c>
      <c r="L477" s="732">
        <f>[1]②B6用集計!C2567</f>
        <v>10</v>
      </c>
      <c r="M477" s="783">
        <f>[1]②B6用集計!D2567</f>
        <v>9</v>
      </c>
      <c r="N477" s="733">
        <f>[1]②B6用集計!C2593</f>
        <v>6</v>
      </c>
      <c r="O477" s="733">
        <f>[1]②B6用集計!D2593</f>
        <v>10</v>
      </c>
      <c r="R477" s="726"/>
      <c r="S477" s="726"/>
      <c r="AC477" s="726"/>
      <c r="AD477" s="726"/>
      <c r="AE477" s="726"/>
      <c r="AF477" s="726"/>
      <c r="AG477" s="726"/>
      <c r="AH477" s="726"/>
      <c r="AI477" s="726"/>
      <c r="AJ477" s="726"/>
      <c r="AK477" s="726"/>
      <c r="AL477" s="726"/>
      <c r="AM477" s="726"/>
      <c r="AN477" s="726"/>
      <c r="AO477" s="726"/>
      <c r="AP477" s="726"/>
      <c r="AQ477" s="726"/>
      <c r="AR477" s="726"/>
      <c r="AS477" s="726"/>
      <c r="AT477" s="726"/>
      <c r="AU477" s="726"/>
      <c r="AV477" s="726"/>
      <c r="AW477" s="726"/>
      <c r="AX477" s="726"/>
      <c r="AY477" s="726"/>
      <c r="AZ477" s="726"/>
      <c r="BA477" s="726"/>
      <c r="BB477" s="726"/>
      <c r="BC477" s="726"/>
      <c r="BD477" s="726"/>
      <c r="BE477" s="726"/>
      <c r="BF477" s="726"/>
      <c r="BG477" s="726"/>
      <c r="BH477" s="726"/>
      <c r="BI477" s="726"/>
      <c r="BJ477" s="726"/>
      <c r="BK477" s="726"/>
      <c r="BL477" s="726"/>
      <c r="BM477" s="726"/>
      <c r="BN477" s="726"/>
      <c r="BO477" s="726"/>
      <c r="BP477" s="726"/>
      <c r="BQ477" s="726"/>
      <c r="BR477" s="726"/>
      <c r="BS477" s="726"/>
      <c r="BT477" s="726"/>
      <c r="BU477" s="726"/>
      <c r="BV477" s="726"/>
      <c r="BW477" s="726"/>
      <c r="BX477" s="726"/>
      <c r="BY477" s="726"/>
      <c r="BZ477" s="726"/>
      <c r="CA477" s="726"/>
      <c r="CB477" s="726"/>
      <c r="CC477" s="726"/>
      <c r="CD477" s="726"/>
      <c r="CE477" s="726"/>
      <c r="CF477" s="726"/>
      <c r="CG477" s="726"/>
      <c r="CH477" s="726"/>
      <c r="CI477" s="726"/>
      <c r="CJ477" s="726"/>
      <c r="CK477" s="726"/>
      <c r="CL477" s="726"/>
      <c r="CM477" s="726"/>
      <c r="CN477" s="726"/>
      <c r="CO477" s="726"/>
      <c r="CP477" s="726"/>
      <c r="CQ477" s="726"/>
      <c r="CR477" s="726"/>
      <c r="CS477" s="726"/>
      <c r="CT477" s="726"/>
      <c r="CU477" s="726"/>
      <c r="CV477" s="726"/>
    </row>
    <row r="478" spans="1:108" ht="12.75" customHeight="1" x14ac:dyDescent="0.15">
      <c r="A478" s="745" t="s">
        <v>119</v>
      </c>
      <c r="B478" s="732">
        <f>[1]②B6用集計!C795</f>
        <v>15</v>
      </c>
      <c r="C478" s="783">
        <f>[1]②B6用集計!D795</f>
        <v>15</v>
      </c>
      <c r="D478" s="732">
        <f>[1]②B6用集計!C820</f>
        <v>22</v>
      </c>
      <c r="E478" s="783">
        <f>[1]②B6用集計!D820</f>
        <v>13</v>
      </c>
      <c r="F478" s="732">
        <f>[1]②B6用集計!C2746</f>
        <v>53</v>
      </c>
      <c r="G478" s="733">
        <f>[1]②B6用集計!D2746</f>
        <v>48</v>
      </c>
      <c r="H478" s="744">
        <f>[1]②B6用集計!C2999</f>
        <v>24</v>
      </c>
      <c r="I478" s="733">
        <f>[1]②B6用集計!D2999</f>
        <v>39</v>
      </c>
      <c r="J478" s="891">
        <f>L449+N449+B478+D478+F478+H478</f>
        <v>138</v>
      </c>
      <c r="K478" s="807">
        <f>M449+O449+C478+E478+G478+I478</f>
        <v>133</v>
      </c>
      <c r="L478" s="732">
        <f>[1]②B6用集計!C2568</f>
        <v>16</v>
      </c>
      <c r="M478" s="783">
        <f>[1]②B6用集計!D2568</f>
        <v>10</v>
      </c>
      <c r="N478" s="733">
        <f>[1]②B6用集計!C2594</f>
        <v>11</v>
      </c>
      <c r="O478" s="733">
        <f>[1]②B6用集計!D2594</f>
        <v>7</v>
      </c>
      <c r="R478" s="726"/>
      <c r="S478" s="726"/>
      <c r="AC478" s="726"/>
      <c r="AD478" s="726"/>
      <c r="AE478" s="726"/>
      <c r="AF478" s="726"/>
      <c r="AG478" s="726"/>
      <c r="AH478" s="726"/>
      <c r="AI478" s="726"/>
      <c r="AJ478" s="726"/>
      <c r="AK478" s="726"/>
      <c r="AL478" s="726"/>
      <c r="AM478" s="726"/>
      <c r="AN478" s="726"/>
      <c r="AO478" s="726"/>
      <c r="AP478" s="726"/>
      <c r="AQ478" s="726"/>
      <c r="AR478" s="726"/>
      <c r="AS478" s="726"/>
      <c r="AT478" s="726"/>
      <c r="AU478" s="726"/>
      <c r="AV478" s="726"/>
      <c r="AW478" s="726"/>
      <c r="AX478" s="726"/>
      <c r="AY478" s="726"/>
      <c r="AZ478" s="726"/>
      <c r="BA478" s="726"/>
      <c r="BB478" s="726"/>
      <c r="BC478" s="726"/>
      <c r="BD478" s="726"/>
      <c r="BE478" s="726"/>
      <c r="BF478" s="726"/>
      <c r="BG478" s="726"/>
      <c r="BH478" s="726"/>
      <c r="BI478" s="726"/>
      <c r="BJ478" s="726"/>
      <c r="BK478" s="726"/>
      <c r="BL478" s="726"/>
      <c r="BM478" s="726"/>
      <c r="BN478" s="726"/>
      <c r="BO478" s="726"/>
      <c r="BP478" s="726"/>
      <c r="BQ478" s="726"/>
      <c r="BR478" s="726"/>
      <c r="BS478" s="726"/>
      <c r="BT478" s="726"/>
      <c r="BU478" s="726"/>
      <c r="BV478" s="726"/>
      <c r="BW478" s="726"/>
      <c r="BX478" s="726"/>
      <c r="BY478" s="726"/>
      <c r="BZ478" s="726"/>
      <c r="CA478" s="726"/>
      <c r="CB478" s="726"/>
      <c r="CC478" s="726"/>
      <c r="CD478" s="726"/>
      <c r="CE478" s="726"/>
      <c r="CF478" s="726"/>
      <c r="CG478" s="726"/>
      <c r="CH478" s="726"/>
      <c r="CI478" s="726"/>
      <c r="CJ478" s="726"/>
      <c r="CK478" s="726"/>
      <c r="CL478" s="726"/>
      <c r="CM478" s="726"/>
      <c r="CN478" s="726"/>
      <c r="CO478" s="726"/>
      <c r="CP478" s="726"/>
      <c r="CQ478" s="726"/>
      <c r="CR478" s="726"/>
      <c r="CS478" s="726"/>
      <c r="CT478" s="726"/>
      <c r="CU478" s="726"/>
      <c r="CV478" s="726"/>
    </row>
    <row r="479" spans="1:108" ht="12.75" customHeight="1" x14ac:dyDescent="0.15">
      <c r="A479" s="745" t="s">
        <v>121</v>
      </c>
      <c r="B479" s="732">
        <f>[1]②B6用集計!C796</f>
        <v>25</v>
      </c>
      <c r="C479" s="783">
        <f>[1]②B6用集計!D796</f>
        <v>23</v>
      </c>
      <c r="D479" s="732">
        <f>[1]②B6用集計!C821</f>
        <v>25</v>
      </c>
      <c r="E479" s="783">
        <f>[1]②B6用集計!D821</f>
        <v>28</v>
      </c>
      <c r="F479" s="732">
        <f>[1]②B6用集計!C2747</f>
        <v>43</v>
      </c>
      <c r="G479" s="733">
        <f>[1]②B6用集計!D2747</f>
        <v>34</v>
      </c>
      <c r="H479" s="744">
        <f>[1]②B6用集計!C3000</f>
        <v>51</v>
      </c>
      <c r="I479" s="733">
        <f>[1]②B6用集計!D3000</f>
        <v>38</v>
      </c>
      <c r="J479" s="891">
        <f>L450+N450+B479+D479+F479+H479</f>
        <v>170</v>
      </c>
      <c r="K479" s="807">
        <f>M450+O450+C479+E479+G479+I479</f>
        <v>139</v>
      </c>
      <c r="L479" s="732">
        <f>[1]②B6用集計!C2569</f>
        <v>17</v>
      </c>
      <c r="M479" s="783">
        <f>[1]②B6用集計!D2569</f>
        <v>14</v>
      </c>
      <c r="N479" s="733">
        <f>[1]②B6用集計!C2595</f>
        <v>11</v>
      </c>
      <c r="O479" s="733">
        <f>[1]②B6用集計!D2595</f>
        <v>8</v>
      </c>
      <c r="R479" s="726"/>
      <c r="S479" s="726"/>
      <c r="AC479" s="726"/>
      <c r="AD479" s="726"/>
      <c r="AE479" s="726"/>
      <c r="AF479" s="726"/>
      <c r="AG479" s="726"/>
      <c r="AH479" s="726"/>
      <c r="AI479" s="726"/>
      <c r="AJ479" s="726"/>
      <c r="AK479" s="726"/>
      <c r="AL479" s="726"/>
      <c r="AM479" s="726"/>
      <c r="AN479" s="726"/>
      <c r="AO479" s="726"/>
      <c r="AP479" s="726"/>
      <c r="AQ479" s="726"/>
      <c r="AR479" s="726"/>
      <c r="AS479" s="726"/>
      <c r="AT479" s="726"/>
      <c r="AU479" s="726"/>
      <c r="AV479" s="726"/>
      <c r="AW479" s="726"/>
      <c r="AX479" s="726"/>
      <c r="AY479" s="726"/>
      <c r="AZ479" s="726"/>
      <c r="BA479" s="726"/>
      <c r="BB479" s="726"/>
      <c r="BC479" s="726"/>
      <c r="BD479" s="726"/>
      <c r="BE479" s="726"/>
      <c r="BF479" s="726"/>
      <c r="BG479" s="726"/>
      <c r="BH479" s="726"/>
      <c r="BI479" s="726"/>
      <c r="BJ479" s="726"/>
      <c r="BK479" s="726"/>
      <c r="BL479" s="726"/>
      <c r="BM479" s="726"/>
      <c r="BN479" s="726"/>
      <c r="BO479" s="726"/>
      <c r="BP479" s="726"/>
      <c r="BQ479" s="726"/>
      <c r="BR479" s="726"/>
      <c r="BS479" s="726"/>
      <c r="BT479" s="726"/>
      <c r="BU479" s="726"/>
      <c r="BV479" s="726"/>
      <c r="BW479" s="726"/>
      <c r="BX479" s="726"/>
      <c r="BY479" s="726"/>
      <c r="BZ479" s="726"/>
      <c r="CA479" s="726"/>
      <c r="CB479" s="726"/>
      <c r="CC479" s="726"/>
      <c r="CD479" s="726"/>
      <c r="CE479" s="726"/>
      <c r="CF479" s="726"/>
      <c r="CG479" s="726"/>
      <c r="CH479" s="726"/>
      <c r="CI479" s="726"/>
      <c r="CJ479" s="726"/>
      <c r="CK479" s="726"/>
      <c r="CL479" s="726"/>
      <c r="CM479" s="726"/>
      <c r="CN479" s="726"/>
      <c r="CO479" s="726"/>
      <c r="CP479" s="726"/>
      <c r="CQ479" s="726"/>
      <c r="CR479" s="726"/>
      <c r="CS479" s="726"/>
      <c r="CT479" s="726"/>
      <c r="CU479" s="726"/>
      <c r="CV479" s="726"/>
    </row>
    <row r="480" spans="1:108" ht="12.75" customHeight="1" x14ac:dyDescent="0.15">
      <c r="A480" s="745" t="s">
        <v>122</v>
      </c>
      <c r="B480" s="732">
        <f>[1]②B6用集計!C797</f>
        <v>35</v>
      </c>
      <c r="C480" s="783">
        <f>[1]②B6用集計!D797</f>
        <v>30</v>
      </c>
      <c r="D480" s="732">
        <f>[1]②B6用集計!C822</f>
        <v>20</v>
      </c>
      <c r="E480" s="783">
        <f>[1]②B6用集計!D822</f>
        <v>15</v>
      </c>
      <c r="F480" s="732">
        <f>[1]②B6用集計!C2748</f>
        <v>45</v>
      </c>
      <c r="G480" s="733">
        <f>[1]②B6用集計!D2748</f>
        <v>42</v>
      </c>
      <c r="H480" s="744">
        <f>[1]②B6用集計!C3001</f>
        <v>50</v>
      </c>
      <c r="I480" s="733">
        <f>[1]②B6用集計!D3001</f>
        <v>35</v>
      </c>
      <c r="J480" s="891">
        <f>L451+N451+B480+D480+F480+H480</f>
        <v>177</v>
      </c>
      <c r="K480" s="807">
        <f>M451+O451+C480+E480+G480+I480</f>
        <v>145</v>
      </c>
      <c r="L480" s="732">
        <f>[1]②B6用集計!C2570</f>
        <v>12</v>
      </c>
      <c r="M480" s="783">
        <f>[1]②B6用集計!D2570</f>
        <v>14</v>
      </c>
      <c r="N480" s="733">
        <f>[1]②B6用集計!C2596</f>
        <v>12</v>
      </c>
      <c r="O480" s="733">
        <f>[1]②B6用集計!D2596</f>
        <v>10</v>
      </c>
      <c r="R480" s="726"/>
      <c r="S480" s="726"/>
      <c r="AC480" s="726"/>
      <c r="AD480" s="726"/>
      <c r="AE480" s="726"/>
      <c r="AF480" s="726"/>
      <c r="AG480" s="726"/>
      <c r="AH480" s="726"/>
      <c r="AI480" s="726"/>
      <c r="AJ480" s="726"/>
      <c r="AK480" s="726"/>
      <c r="AL480" s="726"/>
      <c r="AM480" s="726"/>
      <c r="AN480" s="726"/>
      <c r="AO480" s="726"/>
      <c r="AP480" s="726"/>
      <c r="AQ480" s="726"/>
      <c r="AR480" s="726"/>
      <c r="AS480" s="726"/>
      <c r="AT480" s="726"/>
      <c r="AU480" s="726"/>
      <c r="AV480" s="726"/>
      <c r="AW480" s="726"/>
      <c r="AX480" s="726"/>
      <c r="AY480" s="726"/>
      <c r="AZ480" s="726"/>
      <c r="BA480" s="726"/>
      <c r="BB480" s="726"/>
      <c r="BC480" s="726"/>
      <c r="BD480" s="726"/>
      <c r="BE480" s="726"/>
      <c r="BF480" s="726"/>
      <c r="BG480" s="726"/>
      <c r="BH480" s="726"/>
      <c r="BI480" s="726"/>
      <c r="BJ480" s="726"/>
      <c r="BK480" s="726"/>
      <c r="BL480" s="726"/>
      <c r="BM480" s="726"/>
      <c r="BN480" s="726"/>
      <c r="BO480" s="726"/>
      <c r="BP480" s="726"/>
      <c r="BQ480" s="726"/>
      <c r="BR480" s="726"/>
      <c r="BS480" s="726"/>
      <c r="BT480" s="726"/>
      <c r="BU480" s="726"/>
      <c r="BV480" s="726"/>
      <c r="BW480" s="726"/>
      <c r="BX480" s="726"/>
      <c r="BY480" s="726"/>
      <c r="BZ480" s="726"/>
      <c r="CA480" s="726"/>
      <c r="CB480" s="726"/>
      <c r="CC480" s="726"/>
      <c r="CD480" s="726"/>
      <c r="CE480" s="726"/>
      <c r="CF480" s="726"/>
      <c r="CG480" s="726"/>
      <c r="CH480" s="726"/>
      <c r="CI480" s="726"/>
      <c r="CJ480" s="726"/>
      <c r="CK480" s="726"/>
      <c r="CL480" s="726"/>
      <c r="CM480" s="726"/>
      <c r="CN480" s="726"/>
      <c r="CO480" s="726"/>
      <c r="CP480" s="726"/>
      <c r="CQ480" s="726"/>
      <c r="CR480" s="726"/>
      <c r="CS480" s="726"/>
      <c r="CT480" s="726"/>
      <c r="CU480" s="726"/>
      <c r="CV480" s="726"/>
    </row>
    <row r="481" spans="1:108" ht="12.75" customHeight="1" x14ac:dyDescent="0.15">
      <c r="A481" s="745" t="s">
        <v>123</v>
      </c>
      <c r="B481" s="732">
        <f>[1]②B6用集計!C798</f>
        <v>29</v>
      </c>
      <c r="C481" s="783">
        <f>[1]②B6用集計!D798</f>
        <v>24</v>
      </c>
      <c r="D481" s="732">
        <f>[1]②B6用集計!C823</f>
        <v>18</v>
      </c>
      <c r="E481" s="783">
        <f>[1]②B6用集計!D823</f>
        <v>16</v>
      </c>
      <c r="F481" s="732">
        <f>[1]②B6用集計!C2749</f>
        <v>38</v>
      </c>
      <c r="G481" s="733">
        <f>[1]②B6用集計!D2749</f>
        <v>36</v>
      </c>
      <c r="H481" s="744">
        <f>[1]②B6用集計!C3002</f>
        <v>20</v>
      </c>
      <c r="I481" s="733">
        <f>[1]②B6用集計!D3002</f>
        <v>27</v>
      </c>
      <c r="J481" s="891">
        <f>L452+N452+B481+D481+F481+H481</f>
        <v>136</v>
      </c>
      <c r="K481" s="807">
        <f>M452+O452+C481+E481+G481+I481</f>
        <v>138</v>
      </c>
      <c r="L481" s="732">
        <f>[1]②B6用集計!C2571</f>
        <v>17</v>
      </c>
      <c r="M481" s="783">
        <f>[1]②B6用集計!D2571</f>
        <v>13</v>
      </c>
      <c r="N481" s="733">
        <f>[1]②B6用集計!C2597</f>
        <v>8</v>
      </c>
      <c r="O481" s="733">
        <f>[1]②B6用集計!D2597</f>
        <v>9</v>
      </c>
      <c r="R481" s="726"/>
      <c r="S481" s="726"/>
      <c r="AC481" s="726"/>
      <c r="AD481" s="726"/>
      <c r="AE481" s="726"/>
      <c r="AF481" s="726"/>
      <c r="AG481" s="726"/>
      <c r="AH481" s="726"/>
      <c r="AI481" s="726"/>
      <c r="AJ481" s="726"/>
      <c r="AK481" s="726"/>
      <c r="AL481" s="726"/>
      <c r="AM481" s="726"/>
      <c r="AN481" s="726"/>
      <c r="AO481" s="726"/>
      <c r="AP481" s="726"/>
      <c r="AQ481" s="726"/>
      <c r="AR481" s="726"/>
      <c r="AS481" s="726"/>
      <c r="AT481" s="726"/>
      <c r="AU481" s="726"/>
      <c r="AV481" s="726"/>
      <c r="AW481" s="726"/>
      <c r="AX481" s="726"/>
      <c r="AY481" s="726"/>
      <c r="AZ481" s="726"/>
      <c r="BA481" s="726"/>
      <c r="BB481" s="726"/>
      <c r="BC481" s="726"/>
      <c r="BD481" s="726"/>
      <c r="BE481" s="726"/>
      <c r="BF481" s="726"/>
      <c r="BG481" s="726"/>
      <c r="BH481" s="726"/>
      <c r="BI481" s="726"/>
      <c r="BJ481" s="726"/>
      <c r="BK481" s="726"/>
      <c r="BL481" s="726"/>
      <c r="BM481" s="726"/>
      <c r="BN481" s="726"/>
      <c r="BO481" s="726"/>
      <c r="BP481" s="726"/>
      <c r="BQ481" s="726"/>
      <c r="BR481" s="726"/>
      <c r="BS481" s="726"/>
      <c r="BT481" s="726"/>
      <c r="BU481" s="726"/>
      <c r="BV481" s="726"/>
      <c r="BW481" s="726"/>
      <c r="BX481" s="726"/>
      <c r="BY481" s="726"/>
      <c r="BZ481" s="726"/>
      <c r="CA481" s="726"/>
      <c r="CB481" s="726"/>
      <c r="CC481" s="726"/>
      <c r="CD481" s="726"/>
      <c r="CE481" s="726"/>
      <c r="CF481" s="726"/>
      <c r="CG481" s="726"/>
      <c r="CH481" s="726"/>
      <c r="CI481" s="726"/>
      <c r="CJ481" s="726"/>
      <c r="CK481" s="726"/>
      <c r="CL481" s="726"/>
      <c r="CM481" s="726"/>
      <c r="CN481" s="726"/>
      <c r="CO481" s="726"/>
      <c r="CP481" s="726"/>
      <c r="CQ481" s="726"/>
      <c r="CR481" s="726"/>
      <c r="CS481" s="726"/>
      <c r="CT481" s="726"/>
      <c r="CU481" s="726"/>
      <c r="CV481" s="726"/>
    </row>
    <row r="482" spans="1:108" ht="12.75" customHeight="1" x14ac:dyDescent="0.15">
      <c r="A482" s="745" t="s">
        <v>124</v>
      </c>
      <c r="B482" s="732">
        <f>[1]②B6用集計!C799</f>
        <v>26</v>
      </c>
      <c r="C482" s="783">
        <f>[1]②B6用集計!D799</f>
        <v>20</v>
      </c>
      <c r="D482" s="732">
        <f>[1]②B6用集計!C824</f>
        <v>15</v>
      </c>
      <c r="E482" s="783">
        <f>[1]②B6用集計!D824</f>
        <v>13</v>
      </c>
      <c r="F482" s="732">
        <f>[1]②B6用集計!C2750</f>
        <v>36</v>
      </c>
      <c r="G482" s="733">
        <f>[1]②B6用集計!D2750</f>
        <v>39</v>
      </c>
      <c r="H482" s="744">
        <f>[1]②B6用集計!C3003</f>
        <v>24</v>
      </c>
      <c r="I482" s="733">
        <f>[1]②B6用集計!D3003</f>
        <v>29</v>
      </c>
      <c r="J482" s="891">
        <f>L453+N453+B482+D482+F482+H482</f>
        <v>127</v>
      </c>
      <c r="K482" s="807">
        <f>M453+O453+C482+E482+G482+I482</f>
        <v>121</v>
      </c>
      <c r="L482" s="732">
        <f>[1]②B6用集計!C2572</f>
        <v>7</v>
      </c>
      <c r="M482" s="783">
        <f>[1]②B6用集計!D2572</f>
        <v>13</v>
      </c>
      <c r="N482" s="733">
        <f>[1]②B6用集計!C2598</f>
        <v>13</v>
      </c>
      <c r="O482" s="733">
        <f>[1]②B6用集計!D2598</f>
        <v>11</v>
      </c>
      <c r="R482" s="726"/>
      <c r="S482" s="726"/>
      <c r="AC482" s="726"/>
      <c r="AD482" s="726"/>
      <c r="AE482" s="726"/>
      <c r="AF482" s="726"/>
      <c r="AG482" s="726"/>
      <c r="AH482" s="726"/>
      <c r="AI482" s="726"/>
      <c r="AJ482" s="726"/>
      <c r="AK482" s="726"/>
      <c r="AL482" s="726"/>
      <c r="AM482" s="726"/>
      <c r="AN482" s="726"/>
      <c r="AO482" s="726"/>
      <c r="AP482" s="726"/>
      <c r="AQ482" s="726"/>
      <c r="AR482" s="726"/>
      <c r="AS482" s="726"/>
      <c r="AT482" s="726"/>
      <c r="AU482" s="726"/>
      <c r="AV482" s="726"/>
      <c r="AW482" s="726"/>
      <c r="AX482" s="726"/>
      <c r="AY482" s="726"/>
      <c r="AZ482" s="726"/>
      <c r="BA482" s="726"/>
      <c r="BB482" s="726"/>
      <c r="BC482" s="726"/>
      <c r="BD482" s="726"/>
      <c r="BE482" s="726"/>
      <c r="BF482" s="726"/>
      <c r="BG482" s="726"/>
      <c r="BH482" s="726"/>
      <c r="BI482" s="726"/>
      <c r="BJ482" s="726"/>
      <c r="BK482" s="726"/>
      <c r="BL482" s="726"/>
      <c r="BM482" s="726"/>
      <c r="BN482" s="726"/>
      <c r="BO482" s="726"/>
      <c r="BP482" s="726"/>
      <c r="BQ482" s="726"/>
      <c r="BR482" s="726"/>
      <c r="BS482" s="726"/>
      <c r="BT482" s="726"/>
      <c r="BU482" s="726"/>
      <c r="BV482" s="726"/>
      <c r="BW482" s="726"/>
      <c r="BX482" s="726"/>
      <c r="BY482" s="726"/>
      <c r="BZ482" s="726"/>
      <c r="CA482" s="726"/>
      <c r="CB482" s="726"/>
      <c r="CC482" s="726"/>
      <c r="CD482" s="726"/>
      <c r="CE482" s="726"/>
      <c r="CF482" s="726"/>
      <c r="CG482" s="726"/>
      <c r="CH482" s="726"/>
      <c r="CI482" s="726"/>
      <c r="CJ482" s="726"/>
      <c r="CK482" s="726"/>
      <c r="CL482" s="726"/>
      <c r="CM482" s="726"/>
      <c r="CN482" s="726"/>
      <c r="CO482" s="726"/>
      <c r="CP482" s="726"/>
      <c r="CQ482" s="726"/>
      <c r="CR482" s="726"/>
      <c r="CS482" s="726"/>
      <c r="CT482" s="726"/>
      <c r="CU482" s="726"/>
      <c r="CV482" s="726"/>
    </row>
    <row r="483" spans="1:108" ht="12.75" customHeight="1" x14ac:dyDescent="0.15">
      <c r="A483" s="745" t="s">
        <v>125</v>
      </c>
      <c r="B483" s="732">
        <f>[1]②B6用集計!C800</f>
        <v>22</v>
      </c>
      <c r="C483" s="783">
        <f>[1]②B6用集計!D800</f>
        <v>18</v>
      </c>
      <c r="D483" s="732">
        <f>[1]②B6用集計!C825</f>
        <v>8</v>
      </c>
      <c r="E483" s="783">
        <f>[1]②B6用集計!D825</f>
        <v>10</v>
      </c>
      <c r="F483" s="732">
        <f>[1]②B6用集計!C2751</f>
        <v>36</v>
      </c>
      <c r="G483" s="733">
        <f>[1]②B6用集計!D2751</f>
        <v>27</v>
      </c>
      <c r="H483" s="744">
        <f>[1]②B6用集計!C3004</f>
        <v>27</v>
      </c>
      <c r="I483" s="733">
        <f>[1]②B6用集計!D3004</f>
        <v>25</v>
      </c>
      <c r="J483" s="891">
        <f>L454+N454+B483+D483+F483+H483</f>
        <v>122</v>
      </c>
      <c r="K483" s="807">
        <f>M454+O454+C483+E483+G483+I483</f>
        <v>99</v>
      </c>
      <c r="L483" s="732">
        <f>[1]②B6用集計!C2573</f>
        <v>9</v>
      </c>
      <c r="M483" s="783">
        <f>[1]②B6用集計!D2573</f>
        <v>6</v>
      </c>
      <c r="N483" s="733">
        <f>[1]②B6用集計!C2599</f>
        <v>13</v>
      </c>
      <c r="O483" s="733">
        <f>[1]②B6用集計!D2599</f>
        <v>14</v>
      </c>
      <c r="R483" s="726"/>
      <c r="S483" s="726"/>
      <c r="AC483" s="726"/>
      <c r="AD483" s="726"/>
      <c r="AE483" s="726"/>
      <c r="AF483" s="726"/>
      <c r="AG483" s="726"/>
      <c r="AH483" s="726"/>
      <c r="AI483" s="726"/>
      <c r="AJ483" s="726"/>
      <c r="AK483" s="726"/>
      <c r="AL483" s="726"/>
      <c r="AM483" s="726"/>
      <c r="AN483" s="726"/>
      <c r="AO483" s="726"/>
      <c r="AP483" s="726"/>
      <c r="AQ483" s="726"/>
      <c r="AR483" s="726"/>
      <c r="AS483" s="726"/>
      <c r="AT483" s="726"/>
      <c r="AU483" s="726"/>
      <c r="AV483" s="726"/>
      <c r="AW483" s="726"/>
      <c r="AX483" s="726"/>
      <c r="AY483" s="726"/>
      <c r="AZ483" s="726"/>
      <c r="BA483" s="726"/>
      <c r="BB483" s="726"/>
      <c r="BC483" s="726"/>
      <c r="BD483" s="726"/>
      <c r="BE483" s="726"/>
      <c r="BF483" s="726"/>
      <c r="BG483" s="726"/>
      <c r="BH483" s="726"/>
      <c r="BI483" s="726"/>
      <c r="BJ483" s="726"/>
      <c r="BK483" s="726"/>
      <c r="BL483" s="726"/>
      <c r="BM483" s="726"/>
      <c r="BN483" s="726"/>
      <c r="BO483" s="726"/>
      <c r="BP483" s="726"/>
      <c r="BQ483" s="726"/>
      <c r="BR483" s="726"/>
      <c r="BS483" s="726"/>
      <c r="BT483" s="726"/>
      <c r="BU483" s="726"/>
      <c r="BV483" s="726"/>
      <c r="BW483" s="726"/>
      <c r="BX483" s="726"/>
      <c r="BY483" s="726"/>
      <c r="BZ483" s="726"/>
      <c r="CA483" s="726"/>
      <c r="CB483" s="726"/>
      <c r="CC483" s="726"/>
      <c r="CD483" s="726"/>
      <c r="CE483" s="726"/>
      <c r="CF483" s="726"/>
      <c r="CG483" s="726"/>
      <c r="CH483" s="726"/>
      <c r="CI483" s="726"/>
      <c r="CJ483" s="726"/>
      <c r="CK483" s="726"/>
      <c r="CL483" s="726"/>
      <c r="CM483" s="726"/>
      <c r="CN483" s="726"/>
      <c r="CO483" s="726"/>
      <c r="CP483" s="726"/>
      <c r="CQ483" s="726"/>
      <c r="CR483" s="726"/>
      <c r="CS483" s="726"/>
      <c r="CT483" s="726"/>
      <c r="CU483" s="726"/>
      <c r="CV483" s="726"/>
    </row>
    <row r="484" spans="1:108" ht="12.75" customHeight="1" x14ac:dyDescent="0.15">
      <c r="A484" s="745" t="s">
        <v>126</v>
      </c>
      <c r="B484" s="732">
        <f>[1]②B6用集計!C801</f>
        <v>16</v>
      </c>
      <c r="C484" s="783">
        <f>[1]②B6用集計!D801</f>
        <v>25</v>
      </c>
      <c r="D484" s="732">
        <f>[1]②B6用集計!C826</f>
        <v>18</v>
      </c>
      <c r="E484" s="783">
        <f>[1]②B6用集計!D826</f>
        <v>19</v>
      </c>
      <c r="F484" s="732">
        <f>[1]②B6用集計!C2752</f>
        <v>29</v>
      </c>
      <c r="G484" s="733">
        <f>[1]②B6用集計!D2752</f>
        <v>35</v>
      </c>
      <c r="H484" s="744">
        <f>[1]②B6用集計!C3005</f>
        <v>29</v>
      </c>
      <c r="I484" s="733">
        <f>[1]②B6用集計!D3005</f>
        <v>23</v>
      </c>
      <c r="J484" s="891">
        <f>L455+N455+B484+D484+F484+H484</f>
        <v>109</v>
      </c>
      <c r="K484" s="807">
        <f>M455+O455+C484+E484+G484+I484</f>
        <v>118</v>
      </c>
      <c r="L484" s="732">
        <f>[1]②B6用集計!C2574</f>
        <v>13</v>
      </c>
      <c r="M484" s="783">
        <f>[1]②B6用集計!D2574</f>
        <v>17</v>
      </c>
      <c r="N484" s="733">
        <f>[1]②B6用集計!C2600</f>
        <v>14</v>
      </c>
      <c r="O484" s="733">
        <f>[1]②B6用集計!D2600</f>
        <v>11</v>
      </c>
      <c r="R484" s="726"/>
      <c r="S484" s="726"/>
      <c r="AC484" s="726"/>
      <c r="AD484" s="726"/>
      <c r="AE484" s="726"/>
      <c r="AF484" s="726"/>
      <c r="AG484" s="726"/>
      <c r="AH484" s="726"/>
      <c r="AI484" s="726"/>
      <c r="AJ484" s="726"/>
      <c r="AK484" s="726"/>
      <c r="AL484" s="726"/>
      <c r="AM484" s="726"/>
      <c r="AN484" s="726"/>
      <c r="AO484" s="726"/>
      <c r="AP484" s="726"/>
      <c r="AQ484" s="726"/>
      <c r="AR484" s="726"/>
      <c r="AS484" s="726"/>
      <c r="AT484" s="726"/>
      <c r="AU484" s="726"/>
      <c r="AV484" s="726"/>
      <c r="AW484" s="726"/>
      <c r="AX484" s="726"/>
      <c r="AY484" s="726"/>
      <c r="AZ484" s="726"/>
      <c r="BA484" s="726"/>
      <c r="BB484" s="726"/>
      <c r="BC484" s="726"/>
      <c r="BD484" s="726"/>
      <c r="BE484" s="726"/>
      <c r="BF484" s="726"/>
      <c r="BG484" s="726"/>
      <c r="BH484" s="726"/>
      <c r="BI484" s="726"/>
      <c r="BJ484" s="726"/>
      <c r="BK484" s="726"/>
      <c r="BL484" s="726"/>
      <c r="BM484" s="726"/>
      <c r="BN484" s="726"/>
      <c r="BO484" s="726"/>
      <c r="BP484" s="726"/>
      <c r="BQ484" s="726"/>
      <c r="BR484" s="726"/>
      <c r="BS484" s="726"/>
      <c r="BT484" s="726"/>
      <c r="BU484" s="726"/>
      <c r="BV484" s="726"/>
      <c r="BW484" s="726"/>
      <c r="BX484" s="726"/>
      <c r="BY484" s="726"/>
      <c r="BZ484" s="726"/>
      <c r="CA484" s="726"/>
      <c r="CB484" s="726"/>
      <c r="CC484" s="726"/>
      <c r="CD484" s="726"/>
      <c r="CE484" s="726"/>
      <c r="CF484" s="726"/>
      <c r="CG484" s="726"/>
      <c r="CH484" s="726"/>
      <c r="CI484" s="726"/>
      <c r="CJ484" s="726"/>
      <c r="CK484" s="726"/>
      <c r="CL484" s="726"/>
      <c r="CM484" s="726"/>
      <c r="CN484" s="726"/>
      <c r="CO484" s="726"/>
      <c r="CP484" s="726"/>
      <c r="CQ484" s="726"/>
      <c r="CR484" s="726"/>
      <c r="CS484" s="726"/>
      <c r="CT484" s="726"/>
      <c r="CU484" s="726"/>
      <c r="CV484" s="726"/>
    </row>
    <row r="485" spans="1:108" ht="12.75" customHeight="1" x14ac:dyDescent="0.15">
      <c r="A485" s="745" t="s">
        <v>127</v>
      </c>
      <c r="B485" s="732">
        <f>[1]②B6用集計!C802</f>
        <v>35</v>
      </c>
      <c r="C485" s="783">
        <f>[1]②B6用集計!D802</f>
        <v>37</v>
      </c>
      <c r="D485" s="732">
        <f>[1]②B6用集計!C827</f>
        <v>24</v>
      </c>
      <c r="E485" s="783">
        <f>[1]②B6用集計!D827</f>
        <v>23</v>
      </c>
      <c r="F485" s="732">
        <f>[1]②B6用集計!C2753</f>
        <v>43</v>
      </c>
      <c r="G485" s="733">
        <f>[1]②B6用集計!D2753</f>
        <v>32</v>
      </c>
      <c r="H485" s="744">
        <f>[1]②B6用集計!C3006</f>
        <v>27</v>
      </c>
      <c r="I485" s="733">
        <f>[1]②B6用集計!D3006</f>
        <v>26</v>
      </c>
      <c r="J485" s="891">
        <f>L456+N456+B485+D485+F485+H485</f>
        <v>148</v>
      </c>
      <c r="K485" s="807">
        <f>M456+O456+C485+E485+G485+I485</f>
        <v>146</v>
      </c>
      <c r="L485" s="732">
        <f>[1]②B6用集計!C2575</f>
        <v>17</v>
      </c>
      <c r="M485" s="783">
        <f>[1]②B6用集計!D2575</f>
        <v>14</v>
      </c>
      <c r="N485" s="733">
        <f>[1]②B6用集計!C2601</f>
        <v>15</v>
      </c>
      <c r="O485" s="733">
        <f>[1]②B6用集計!D2601</f>
        <v>17</v>
      </c>
      <c r="R485" s="726"/>
      <c r="S485" s="726"/>
      <c r="AC485" s="726"/>
      <c r="AD485" s="726"/>
      <c r="AE485" s="726"/>
      <c r="AF485" s="726"/>
      <c r="AG485" s="726"/>
      <c r="AH485" s="726"/>
      <c r="AI485" s="726"/>
      <c r="AJ485" s="726"/>
      <c r="AK485" s="726"/>
      <c r="AL485" s="726"/>
      <c r="AM485" s="726"/>
      <c r="AN485" s="726"/>
      <c r="AO485" s="726"/>
      <c r="AP485" s="726"/>
      <c r="AQ485" s="726"/>
      <c r="AR485" s="726"/>
      <c r="AS485" s="726"/>
      <c r="AT485" s="726"/>
      <c r="AU485" s="726"/>
      <c r="AV485" s="726"/>
      <c r="AW485" s="726"/>
      <c r="AX485" s="726"/>
      <c r="AY485" s="726"/>
      <c r="AZ485" s="726"/>
      <c r="BA485" s="726"/>
      <c r="BB485" s="726"/>
      <c r="BC485" s="726"/>
      <c r="BD485" s="726"/>
      <c r="BE485" s="726"/>
      <c r="BF485" s="726"/>
      <c r="BG485" s="726"/>
      <c r="BH485" s="726"/>
      <c r="BI485" s="726"/>
      <c r="BJ485" s="726"/>
      <c r="BK485" s="726"/>
      <c r="BL485" s="726"/>
      <c r="BM485" s="726"/>
      <c r="BN485" s="726"/>
      <c r="BO485" s="726"/>
      <c r="BP485" s="726"/>
      <c r="BQ485" s="726"/>
      <c r="BR485" s="726"/>
      <c r="BS485" s="726"/>
      <c r="BT485" s="726"/>
      <c r="BU485" s="726"/>
      <c r="BV485" s="726"/>
      <c r="BW485" s="726"/>
      <c r="BX485" s="726"/>
      <c r="BY485" s="726"/>
      <c r="BZ485" s="726"/>
      <c r="CA485" s="726"/>
      <c r="CB485" s="726"/>
      <c r="CC485" s="726"/>
      <c r="CD485" s="726"/>
      <c r="CE485" s="726"/>
      <c r="CF485" s="726"/>
      <c r="CG485" s="726"/>
      <c r="CH485" s="726"/>
      <c r="CI485" s="726"/>
      <c r="CJ485" s="726"/>
      <c r="CK485" s="726"/>
      <c r="CL485" s="726"/>
      <c r="CM485" s="726"/>
      <c r="CN485" s="726"/>
      <c r="CO485" s="726"/>
      <c r="CP485" s="726"/>
      <c r="CQ485" s="726"/>
      <c r="CR485" s="726"/>
      <c r="CS485" s="726"/>
      <c r="CT485" s="726"/>
      <c r="CU485" s="726"/>
      <c r="CV485" s="726"/>
    </row>
    <row r="486" spans="1:108" ht="12.75" customHeight="1" x14ac:dyDescent="0.15">
      <c r="A486" s="745" t="s">
        <v>128</v>
      </c>
      <c r="B486" s="732">
        <f>[1]②B6用集計!C803</f>
        <v>33</v>
      </c>
      <c r="C486" s="783">
        <f>[1]②B6用集計!D803</f>
        <v>50</v>
      </c>
      <c r="D486" s="732">
        <f>[1]②B6用集計!C828</f>
        <v>12</v>
      </c>
      <c r="E486" s="783">
        <f>[1]②B6用集計!D828</f>
        <v>26</v>
      </c>
      <c r="F486" s="732">
        <f>[1]②B6用集計!C2754</f>
        <v>22</v>
      </c>
      <c r="G486" s="733">
        <f>[1]②B6用集計!D2754</f>
        <v>23</v>
      </c>
      <c r="H486" s="744">
        <f>[1]②B6用集計!C3007</f>
        <v>22</v>
      </c>
      <c r="I486" s="733">
        <f>[1]②B6用集計!D3007</f>
        <v>22</v>
      </c>
      <c r="J486" s="891">
        <f>L457+N457+B486+D486+F486+H486</f>
        <v>107</v>
      </c>
      <c r="K486" s="807">
        <f>M457+O457+C486+E486+G486+I486</f>
        <v>135</v>
      </c>
      <c r="L486" s="732">
        <f>[1]②B6用集計!C2576</f>
        <v>13</v>
      </c>
      <c r="M486" s="783">
        <f>[1]②B6用集計!D2576</f>
        <v>9</v>
      </c>
      <c r="N486" s="733">
        <f>[1]②B6用集計!C2602</f>
        <v>14</v>
      </c>
      <c r="O486" s="733">
        <f>[1]②B6用集計!D2602</f>
        <v>8</v>
      </c>
      <c r="R486" s="726"/>
      <c r="S486" s="726"/>
      <c r="AC486" s="726"/>
      <c r="AD486" s="726"/>
      <c r="AE486" s="726"/>
      <c r="AF486" s="726"/>
      <c r="AG486" s="726"/>
      <c r="AH486" s="726"/>
      <c r="AI486" s="726"/>
      <c r="AJ486" s="726"/>
      <c r="AK486" s="726"/>
      <c r="AL486" s="726"/>
      <c r="AM486" s="726"/>
      <c r="AN486" s="726"/>
      <c r="AO486" s="726"/>
      <c r="AP486" s="726"/>
      <c r="AQ486" s="726"/>
      <c r="AR486" s="726"/>
      <c r="AS486" s="726"/>
      <c r="AT486" s="726"/>
      <c r="AU486" s="726"/>
      <c r="AV486" s="726"/>
      <c r="AW486" s="726"/>
      <c r="AX486" s="726"/>
      <c r="AY486" s="726"/>
      <c r="AZ486" s="726"/>
      <c r="BA486" s="726"/>
      <c r="BB486" s="726"/>
      <c r="BC486" s="726"/>
      <c r="BD486" s="726"/>
      <c r="BE486" s="726"/>
      <c r="BF486" s="726"/>
      <c r="BG486" s="726"/>
      <c r="BH486" s="726"/>
      <c r="BI486" s="726"/>
      <c r="BJ486" s="726"/>
      <c r="BK486" s="726"/>
      <c r="BL486" s="726"/>
      <c r="BM486" s="726"/>
      <c r="BN486" s="726"/>
      <c r="BO486" s="726"/>
      <c r="BP486" s="726"/>
      <c r="BQ486" s="726"/>
      <c r="BR486" s="726"/>
      <c r="BS486" s="726"/>
      <c r="BT486" s="726"/>
      <c r="BU486" s="726"/>
      <c r="BV486" s="726"/>
      <c r="BW486" s="726"/>
      <c r="BX486" s="726"/>
      <c r="BY486" s="726"/>
      <c r="BZ486" s="726"/>
      <c r="CA486" s="726"/>
      <c r="CB486" s="726"/>
      <c r="CC486" s="726"/>
      <c r="CD486" s="726"/>
      <c r="CE486" s="726"/>
      <c r="CF486" s="726"/>
      <c r="CG486" s="726"/>
      <c r="CH486" s="726"/>
      <c r="CI486" s="726"/>
      <c r="CJ486" s="726"/>
      <c r="CK486" s="726"/>
      <c r="CL486" s="726"/>
      <c r="CM486" s="726"/>
      <c r="CN486" s="726"/>
      <c r="CO486" s="726"/>
      <c r="CP486" s="726"/>
      <c r="CQ486" s="726"/>
      <c r="CR486" s="726"/>
      <c r="CS486" s="726"/>
      <c r="CT486" s="726"/>
      <c r="CU486" s="726"/>
      <c r="CV486" s="726"/>
    </row>
    <row r="487" spans="1:108" ht="12.75" customHeight="1" x14ac:dyDescent="0.15">
      <c r="A487" s="745" t="s">
        <v>129</v>
      </c>
      <c r="B487" s="732">
        <f>[1]②B6用集計!C804</f>
        <v>46</v>
      </c>
      <c r="C487" s="783">
        <f>[1]②B6用集計!D804</f>
        <v>46</v>
      </c>
      <c r="D487" s="732">
        <f>[1]②B6用集計!C829</f>
        <v>14</v>
      </c>
      <c r="E487" s="783">
        <f>[1]②B6用集計!D829</f>
        <v>19</v>
      </c>
      <c r="F487" s="732">
        <f>[1]②B6用集計!C2755</f>
        <v>17</v>
      </c>
      <c r="G487" s="733">
        <f>[1]②B6用集計!D2755</f>
        <v>20</v>
      </c>
      <c r="H487" s="744">
        <f>[1]②B6用集計!C3008</f>
        <v>12</v>
      </c>
      <c r="I487" s="733">
        <f>[1]②B6用集計!D3008</f>
        <v>11</v>
      </c>
      <c r="J487" s="891">
        <f>L458+N458+B487+D487+F487+H487</f>
        <v>105</v>
      </c>
      <c r="K487" s="807">
        <f>M458+O458+C487+E487+G487+I487</f>
        <v>112</v>
      </c>
      <c r="L487" s="732">
        <f>[1]②B6用集計!C2577</f>
        <v>11</v>
      </c>
      <c r="M487" s="783">
        <f>[1]②B6用集計!D2577</f>
        <v>12</v>
      </c>
      <c r="N487" s="733">
        <f>[1]②B6用集計!C2603</f>
        <v>11</v>
      </c>
      <c r="O487" s="733">
        <f>[1]②B6用集計!D2603</f>
        <v>11</v>
      </c>
      <c r="R487" s="726"/>
      <c r="S487" s="726"/>
      <c r="AC487" s="726"/>
      <c r="AD487" s="726"/>
      <c r="AE487" s="726"/>
      <c r="AF487" s="726"/>
      <c r="AG487" s="726"/>
      <c r="AH487" s="726"/>
      <c r="AI487" s="726"/>
      <c r="AJ487" s="726"/>
      <c r="AK487" s="726"/>
      <c r="AL487" s="726"/>
      <c r="AM487" s="726"/>
      <c r="AN487" s="726"/>
      <c r="AO487" s="726"/>
      <c r="AP487" s="726"/>
      <c r="AQ487" s="726"/>
      <c r="AR487" s="726"/>
      <c r="AS487" s="726"/>
      <c r="AT487" s="726"/>
      <c r="AU487" s="726"/>
      <c r="AV487" s="726"/>
      <c r="AW487" s="726"/>
      <c r="AX487" s="726"/>
      <c r="AY487" s="726"/>
      <c r="AZ487" s="726"/>
      <c r="BA487" s="726"/>
      <c r="BB487" s="726"/>
      <c r="BC487" s="726"/>
      <c r="BD487" s="726"/>
      <c r="BE487" s="726"/>
      <c r="BF487" s="726"/>
      <c r="BG487" s="726"/>
      <c r="BH487" s="726"/>
      <c r="BI487" s="726"/>
      <c r="BJ487" s="726"/>
      <c r="BK487" s="726"/>
      <c r="BL487" s="726"/>
      <c r="BM487" s="726"/>
      <c r="BN487" s="726"/>
      <c r="BO487" s="726"/>
      <c r="BP487" s="726"/>
      <c r="BQ487" s="726"/>
      <c r="BR487" s="726"/>
      <c r="BS487" s="726"/>
      <c r="BT487" s="726"/>
      <c r="BU487" s="726"/>
      <c r="BV487" s="726"/>
      <c r="BW487" s="726"/>
      <c r="BX487" s="726"/>
      <c r="BY487" s="726"/>
      <c r="BZ487" s="726"/>
      <c r="CA487" s="726"/>
      <c r="CB487" s="726"/>
      <c r="CC487" s="726"/>
      <c r="CD487" s="726"/>
      <c r="CE487" s="726"/>
      <c r="CF487" s="726"/>
      <c r="CG487" s="726"/>
      <c r="CH487" s="726"/>
      <c r="CI487" s="726"/>
      <c r="CJ487" s="726"/>
      <c r="CK487" s="726"/>
      <c r="CL487" s="726"/>
      <c r="CM487" s="726"/>
      <c r="CN487" s="726"/>
      <c r="CO487" s="726"/>
      <c r="CP487" s="726"/>
      <c r="CQ487" s="726"/>
      <c r="CR487" s="726"/>
      <c r="CS487" s="726"/>
      <c r="CT487" s="726"/>
      <c r="CU487" s="726"/>
      <c r="CV487" s="726"/>
    </row>
    <row r="488" spans="1:108" ht="12.75" customHeight="1" x14ac:dyDescent="0.15">
      <c r="A488" s="745" t="s">
        <v>130</v>
      </c>
      <c r="B488" s="732">
        <f>[1]②B6用集計!C805</f>
        <v>30</v>
      </c>
      <c r="C488" s="783">
        <f>[1]②B6用集計!D805</f>
        <v>29</v>
      </c>
      <c r="D488" s="732">
        <f>[1]②B6用集計!C830</f>
        <v>8</v>
      </c>
      <c r="E488" s="783">
        <f>[1]②B6用集計!D830</f>
        <v>8</v>
      </c>
      <c r="F488" s="732">
        <f>[1]②B6用集計!C2756</f>
        <v>12</v>
      </c>
      <c r="G488" s="733">
        <f>[1]②B6用集計!D2756</f>
        <v>15</v>
      </c>
      <c r="H488" s="744">
        <f>[1]②B6用集計!C3009</f>
        <v>4</v>
      </c>
      <c r="I488" s="733">
        <f>[1]②B6用集計!D3009</f>
        <v>16</v>
      </c>
      <c r="J488" s="891">
        <f>L459+N459+B488+D488+F488+H488</f>
        <v>66</v>
      </c>
      <c r="K488" s="807">
        <f>M459+O459+C488+E488+G488+I488</f>
        <v>86</v>
      </c>
      <c r="L488" s="732">
        <f>[1]②B6用集計!C2578</f>
        <v>6</v>
      </c>
      <c r="M488" s="783">
        <f>[1]②B6用集計!D2578</f>
        <v>11</v>
      </c>
      <c r="N488" s="733">
        <f>[1]②B6用集計!C2604</f>
        <v>8</v>
      </c>
      <c r="O488" s="733">
        <f>[1]②B6用集計!D2604</f>
        <v>9</v>
      </c>
      <c r="R488" s="726"/>
      <c r="S488" s="726"/>
      <c r="AC488" s="726"/>
      <c r="AD488" s="726"/>
      <c r="AE488" s="726"/>
      <c r="AF488" s="726"/>
      <c r="AG488" s="726"/>
      <c r="AH488" s="726"/>
      <c r="AI488" s="726"/>
      <c r="AJ488" s="726"/>
      <c r="AK488" s="726"/>
      <c r="AL488" s="726"/>
      <c r="AM488" s="726"/>
      <c r="AN488" s="726"/>
      <c r="AO488" s="726"/>
      <c r="AP488" s="726"/>
      <c r="AQ488" s="726"/>
      <c r="AR488" s="726"/>
      <c r="AS488" s="726"/>
      <c r="AT488" s="726"/>
      <c r="AU488" s="726"/>
      <c r="AV488" s="726"/>
      <c r="AW488" s="726"/>
      <c r="AX488" s="726"/>
      <c r="AY488" s="726"/>
      <c r="AZ488" s="726"/>
      <c r="BA488" s="726"/>
      <c r="BB488" s="726"/>
      <c r="BC488" s="726"/>
      <c r="BD488" s="726"/>
      <c r="BE488" s="726"/>
      <c r="BF488" s="726"/>
      <c r="BG488" s="726"/>
      <c r="BH488" s="726"/>
      <c r="BI488" s="726"/>
      <c r="BJ488" s="726"/>
      <c r="BK488" s="726"/>
      <c r="BL488" s="726"/>
      <c r="BM488" s="726"/>
      <c r="BN488" s="726"/>
      <c r="BO488" s="726"/>
      <c r="BP488" s="726"/>
      <c r="BQ488" s="726"/>
      <c r="BR488" s="726"/>
      <c r="BS488" s="726"/>
      <c r="BT488" s="726"/>
      <c r="BU488" s="726"/>
      <c r="BV488" s="726"/>
      <c r="BW488" s="726"/>
      <c r="BX488" s="726"/>
      <c r="BY488" s="726"/>
      <c r="BZ488" s="726"/>
      <c r="CA488" s="726"/>
      <c r="CB488" s="726"/>
      <c r="CC488" s="726"/>
      <c r="CD488" s="726"/>
      <c r="CE488" s="726"/>
      <c r="CF488" s="726"/>
      <c r="CG488" s="726"/>
      <c r="CH488" s="726"/>
      <c r="CI488" s="726"/>
      <c r="CJ488" s="726"/>
      <c r="CK488" s="726"/>
      <c r="CL488" s="726"/>
      <c r="CM488" s="726"/>
      <c r="CN488" s="726"/>
      <c r="CO488" s="726"/>
      <c r="CP488" s="726"/>
      <c r="CQ488" s="726"/>
      <c r="CR488" s="726"/>
      <c r="CS488" s="726"/>
      <c r="CT488" s="726"/>
      <c r="CU488" s="726"/>
      <c r="CV488" s="726"/>
    </row>
    <row r="489" spans="1:108" ht="12.75" customHeight="1" x14ac:dyDescent="0.15">
      <c r="A489" s="745" t="s">
        <v>131</v>
      </c>
      <c r="B489" s="732">
        <f>[1]②B6用集計!C806</f>
        <v>9</v>
      </c>
      <c r="C489" s="783">
        <f>[1]②B6用集計!D806</f>
        <v>17</v>
      </c>
      <c r="D489" s="732">
        <f>[1]②B6用集計!C831</f>
        <v>1</v>
      </c>
      <c r="E489" s="783">
        <f>[1]②B6用集計!D831</f>
        <v>5</v>
      </c>
      <c r="F489" s="732">
        <f>[1]②B6用集計!C2757</f>
        <v>7</v>
      </c>
      <c r="G489" s="733">
        <f>[1]②B6用集計!D2757</f>
        <v>16</v>
      </c>
      <c r="H489" s="744">
        <f>[1]②B6用集計!C3010</f>
        <v>4</v>
      </c>
      <c r="I489" s="733">
        <f>[1]②B6用集計!D3010</f>
        <v>9</v>
      </c>
      <c r="J489" s="891">
        <f>L460+N460+B489+D489+F489+H489</f>
        <v>30</v>
      </c>
      <c r="K489" s="807">
        <f>M460+O460+C489+E489+G489+I489</f>
        <v>59</v>
      </c>
      <c r="L489" s="732">
        <f>[1]②B6用集計!C2579</f>
        <v>3</v>
      </c>
      <c r="M489" s="783">
        <f>[1]②B6用集計!D2579</f>
        <v>7</v>
      </c>
      <c r="N489" s="733">
        <f>[1]②B6用集計!C2605</f>
        <v>5</v>
      </c>
      <c r="O489" s="733">
        <f>[1]②B6用集計!D2605</f>
        <v>12</v>
      </c>
      <c r="R489" s="726"/>
      <c r="S489" s="726"/>
      <c r="AC489" s="726"/>
      <c r="AD489" s="726"/>
      <c r="AE489" s="726"/>
      <c r="AF489" s="726"/>
      <c r="AG489" s="726"/>
      <c r="AH489" s="726"/>
      <c r="AI489" s="726"/>
      <c r="AJ489" s="726"/>
      <c r="AK489" s="726"/>
      <c r="AL489" s="726"/>
      <c r="AM489" s="726"/>
      <c r="AN489" s="726"/>
      <c r="AO489" s="726"/>
      <c r="AP489" s="726"/>
      <c r="AQ489" s="726"/>
      <c r="AR489" s="726"/>
      <c r="AS489" s="726"/>
      <c r="AT489" s="726"/>
      <c r="AU489" s="726"/>
      <c r="AV489" s="726"/>
      <c r="AW489" s="726"/>
      <c r="AX489" s="726"/>
      <c r="AY489" s="726"/>
      <c r="AZ489" s="726"/>
      <c r="BA489" s="726"/>
      <c r="BB489" s="726"/>
      <c r="BC489" s="726"/>
      <c r="BD489" s="726"/>
      <c r="BE489" s="726"/>
      <c r="BF489" s="726"/>
      <c r="BG489" s="726"/>
      <c r="BH489" s="726"/>
      <c r="BI489" s="726"/>
      <c r="BJ489" s="726"/>
      <c r="BK489" s="726"/>
      <c r="BL489" s="726"/>
      <c r="BM489" s="726"/>
      <c r="BN489" s="726"/>
      <c r="BO489" s="726"/>
      <c r="BP489" s="726"/>
      <c r="BQ489" s="726"/>
      <c r="BR489" s="726"/>
      <c r="BS489" s="726"/>
      <c r="BT489" s="726"/>
      <c r="BU489" s="726"/>
      <c r="BV489" s="726"/>
      <c r="BW489" s="726"/>
      <c r="BX489" s="726"/>
      <c r="BY489" s="726"/>
      <c r="BZ489" s="726"/>
      <c r="CA489" s="726"/>
      <c r="CB489" s="726"/>
      <c r="CC489" s="726"/>
      <c r="CD489" s="726"/>
      <c r="CE489" s="726"/>
      <c r="CF489" s="726"/>
      <c r="CG489" s="726"/>
      <c r="CH489" s="726"/>
      <c r="CI489" s="726"/>
      <c r="CJ489" s="726"/>
      <c r="CK489" s="726"/>
      <c r="CL489" s="726"/>
      <c r="CM489" s="726"/>
      <c r="CN489" s="726"/>
      <c r="CO489" s="726"/>
      <c r="CP489" s="726"/>
      <c r="CQ489" s="726"/>
      <c r="CR489" s="726"/>
      <c r="CS489" s="726"/>
      <c r="CT489" s="726"/>
      <c r="CU489" s="726"/>
      <c r="CV489" s="726"/>
    </row>
    <row r="490" spans="1:108" ht="12.75" customHeight="1" x14ac:dyDescent="0.15">
      <c r="A490" s="745" t="s">
        <v>132</v>
      </c>
      <c r="B490" s="732">
        <f>[1]②B6用集計!C807</f>
        <v>7</v>
      </c>
      <c r="C490" s="783">
        <f>[1]②B6用集計!D807</f>
        <v>10</v>
      </c>
      <c r="D490" s="732">
        <f>[1]②B6用集計!C832</f>
        <v>1</v>
      </c>
      <c r="E490" s="783">
        <f>[1]②B6用集計!D832</f>
        <v>3</v>
      </c>
      <c r="F490" s="732">
        <f>[1]②B6用集計!C2758</f>
        <v>2</v>
      </c>
      <c r="G490" s="733">
        <f>[1]②B6用集計!D2758</f>
        <v>7</v>
      </c>
      <c r="H490" s="744">
        <f>[1]②B6用集計!C3011</f>
        <v>4</v>
      </c>
      <c r="I490" s="733">
        <f>[1]②B6用集計!D3011</f>
        <v>8</v>
      </c>
      <c r="J490" s="891">
        <f>L461+N461+B490+D490+F490+H490</f>
        <v>18</v>
      </c>
      <c r="K490" s="807">
        <f>M461+O461+C490+E490+G490+I490</f>
        <v>32</v>
      </c>
      <c r="L490" s="732">
        <f>[1]②B6用集計!C2580</f>
        <v>2</v>
      </c>
      <c r="M490" s="783">
        <f>[1]②B6用集計!D2580</f>
        <v>2</v>
      </c>
      <c r="N490" s="733">
        <f>[1]②B6用集計!C2606</f>
        <v>1</v>
      </c>
      <c r="O490" s="733">
        <f>[1]②B6用集計!D2606</f>
        <v>8</v>
      </c>
      <c r="R490" s="726"/>
      <c r="S490" s="726"/>
      <c r="AC490" s="726"/>
      <c r="AD490" s="726"/>
      <c r="AE490" s="726"/>
      <c r="AF490" s="726"/>
      <c r="AG490" s="726"/>
      <c r="AH490" s="726"/>
      <c r="AI490" s="726"/>
      <c r="AJ490" s="726"/>
      <c r="AK490" s="726"/>
      <c r="AL490" s="726"/>
      <c r="AM490" s="726"/>
      <c r="AN490" s="726"/>
      <c r="AO490" s="726"/>
      <c r="AP490" s="726"/>
      <c r="AQ490" s="726"/>
      <c r="AR490" s="726"/>
      <c r="AS490" s="726"/>
      <c r="AT490" s="726"/>
      <c r="AU490" s="726"/>
      <c r="AV490" s="726"/>
      <c r="AW490" s="726"/>
      <c r="AX490" s="726"/>
      <c r="AY490" s="726"/>
      <c r="AZ490" s="726"/>
      <c r="BA490" s="726"/>
      <c r="BB490" s="726"/>
      <c r="BC490" s="726"/>
      <c r="BD490" s="726"/>
      <c r="BE490" s="726"/>
      <c r="BF490" s="726"/>
      <c r="BG490" s="726"/>
      <c r="BH490" s="726"/>
      <c r="BI490" s="726"/>
      <c r="BJ490" s="726"/>
      <c r="BK490" s="726"/>
      <c r="BL490" s="726"/>
      <c r="BM490" s="726"/>
      <c r="BN490" s="726"/>
      <c r="BO490" s="726"/>
      <c r="BP490" s="726"/>
      <c r="BQ490" s="726"/>
      <c r="BR490" s="726"/>
      <c r="BS490" s="726"/>
      <c r="BT490" s="726"/>
      <c r="BU490" s="726"/>
      <c r="BV490" s="726"/>
      <c r="BW490" s="726"/>
      <c r="BX490" s="726"/>
      <c r="BY490" s="726"/>
      <c r="BZ490" s="726"/>
      <c r="CA490" s="726"/>
      <c r="CB490" s="726"/>
      <c r="CC490" s="726"/>
      <c r="CD490" s="726"/>
      <c r="CE490" s="726"/>
      <c r="CF490" s="726"/>
      <c r="CG490" s="726"/>
      <c r="CH490" s="726"/>
      <c r="CI490" s="726"/>
      <c r="CJ490" s="726"/>
      <c r="CK490" s="726"/>
      <c r="CL490" s="726"/>
      <c r="CM490" s="726"/>
      <c r="CN490" s="726"/>
      <c r="CO490" s="726"/>
      <c r="CP490" s="726"/>
      <c r="CQ490" s="726"/>
      <c r="CR490" s="726"/>
      <c r="CS490" s="726"/>
      <c r="CT490" s="726"/>
      <c r="CU490" s="726"/>
      <c r="CV490" s="726"/>
    </row>
    <row r="491" spans="1:108" ht="12.75" customHeight="1" x14ac:dyDescent="0.15">
      <c r="A491" s="745" t="s">
        <v>133</v>
      </c>
      <c r="B491" s="732">
        <f>[1]②B6用集計!C808</f>
        <v>0</v>
      </c>
      <c r="C491" s="783">
        <f>[1]②B6用集計!D808</f>
        <v>4</v>
      </c>
      <c r="D491" s="732">
        <f>[1]②B6用集計!C833</f>
        <v>0</v>
      </c>
      <c r="E491" s="783">
        <f>[1]②B6用集計!D833</f>
        <v>1</v>
      </c>
      <c r="F491" s="732">
        <f>[1]②B6用集計!C2759</f>
        <v>0</v>
      </c>
      <c r="G491" s="733">
        <f>[1]②B6用集計!D2759</f>
        <v>2</v>
      </c>
      <c r="H491" s="744">
        <f>[1]②B6用集計!C3012</f>
        <v>0</v>
      </c>
      <c r="I491" s="733">
        <f>[1]②B6用集計!D3012</f>
        <v>1</v>
      </c>
      <c r="J491" s="891">
        <f>L462+N462+B491+D491+F491+H491</f>
        <v>0</v>
      </c>
      <c r="K491" s="807">
        <f>M462+O462+C491+E491+G491+I491</f>
        <v>10</v>
      </c>
      <c r="L491" s="732">
        <f>[1]②B6用集計!C2581</f>
        <v>0</v>
      </c>
      <c r="M491" s="783">
        <f>[1]②B6用集計!D2581</f>
        <v>2</v>
      </c>
      <c r="N491" s="733">
        <f>[1]②B6用集計!C2607</f>
        <v>0</v>
      </c>
      <c r="O491" s="733">
        <f>[1]②B6用集計!D2607</f>
        <v>0</v>
      </c>
      <c r="R491" s="726"/>
      <c r="S491" s="726"/>
      <c r="AG491" s="726"/>
      <c r="AH491" s="726"/>
      <c r="AI491" s="726"/>
      <c r="AJ491" s="726"/>
      <c r="AK491" s="726"/>
      <c r="AL491" s="726"/>
      <c r="AM491" s="726"/>
      <c r="AN491" s="726"/>
      <c r="AO491" s="726"/>
      <c r="AP491" s="726"/>
      <c r="AQ491" s="726"/>
      <c r="AR491" s="726"/>
      <c r="AS491" s="726"/>
      <c r="AT491" s="726"/>
      <c r="AU491" s="726"/>
      <c r="AV491" s="726"/>
      <c r="AW491" s="726"/>
      <c r="AX491" s="726"/>
      <c r="AY491" s="726"/>
      <c r="AZ491" s="726"/>
      <c r="BA491" s="726"/>
      <c r="BB491" s="726"/>
      <c r="BC491" s="726"/>
      <c r="BD491" s="726"/>
      <c r="BE491" s="726"/>
      <c r="BF491" s="726"/>
      <c r="BG491" s="726"/>
      <c r="BH491" s="726"/>
      <c r="BI491" s="726"/>
      <c r="BJ491" s="726"/>
      <c r="BK491" s="726"/>
      <c r="BL491" s="726"/>
      <c r="BM491" s="726"/>
      <c r="BN491" s="726"/>
      <c r="BO491" s="726"/>
      <c r="BP491" s="726"/>
      <c r="BQ491" s="726"/>
      <c r="BR491" s="726"/>
      <c r="BS491" s="726"/>
      <c r="BT491" s="726"/>
      <c r="BU491" s="726"/>
      <c r="BV491" s="726"/>
      <c r="BW491" s="726"/>
      <c r="BX491" s="726"/>
      <c r="BY491" s="726"/>
      <c r="BZ491" s="726"/>
      <c r="CA491" s="726"/>
      <c r="CB491" s="726"/>
      <c r="CC491" s="726"/>
      <c r="CD491" s="726"/>
      <c r="CE491" s="726"/>
      <c r="CF491" s="726"/>
      <c r="CG491" s="726"/>
      <c r="CH491" s="726"/>
      <c r="CI491" s="726"/>
      <c r="CJ491" s="726"/>
      <c r="CK491" s="726"/>
      <c r="CL491" s="726"/>
      <c r="CM491" s="726"/>
      <c r="CN491" s="726"/>
      <c r="CO491" s="726"/>
      <c r="CP491" s="726"/>
      <c r="CQ491" s="726"/>
      <c r="CR491" s="726"/>
      <c r="CS491" s="726"/>
      <c r="CT491" s="726"/>
      <c r="CU491" s="726"/>
      <c r="CV491" s="726"/>
      <c r="CW491" s="726"/>
      <c r="CX491" s="726"/>
      <c r="CY491" s="726"/>
      <c r="CZ491" s="726"/>
      <c r="DA491" s="726"/>
      <c r="DB491" s="726"/>
      <c r="DC491" s="726"/>
      <c r="DD491" s="726"/>
    </row>
    <row r="492" spans="1:108" ht="12.75" customHeight="1" thickBot="1" x14ac:dyDescent="0.2">
      <c r="A492" s="739" t="s">
        <v>209</v>
      </c>
      <c r="B492" s="781">
        <f>[1]②B6用集計!C809</f>
        <v>0</v>
      </c>
      <c r="C492" s="782">
        <f>[1]②B6用集計!D809</f>
        <v>0</v>
      </c>
      <c r="D492" s="781">
        <f>[1]②B6用集計!C834</f>
        <v>0</v>
      </c>
      <c r="E492" s="782">
        <f>[1]②B6用集計!D834</f>
        <v>0</v>
      </c>
      <c r="F492" s="781">
        <f>[1]②B6用集計!C2760</f>
        <v>0</v>
      </c>
      <c r="G492" s="781">
        <f>[1]②B6用集計!D2760</f>
        <v>0</v>
      </c>
      <c r="H492" s="738">
        <f>[1]②B6用集計!C3013</f>
        <v>0</v>
      </c>
      <c r="I492" s="781">
        <f>[1]②B6用集計!D3013</f>
        <v>0</v>
      </c>
      <c r="J492" s="890">
        <f>L463+N463+B492+D492+F492+H492</f>
        <v>0</v>
      </c>
      <c r="K492" s="805">
        <f>M463+O463+C492+E492+G492+I492</f>
        <v>0</v>
      </c>
      <c r="L492" s="781">
        <f>[1]②B6用集計!C2582</f>
        <v>0</v>
      </c>
      <c r="M492" s="782">
        <f>[1]②B6用集計!D2582</f>
        <v>0</v>
      </c>
      <c r="N492" s="781">
        <f>[1]②B6用集計!C2608</f>
        <v>0</v>
      </c>
      <c r="O492" s="781">
        <f>[1]②B6用集計!D2608</f>
        <v>0</v>
      </c>
      <c r="R492" s="726"/>
      <c r="S492" s="726"/>
      <c r="AG492" s="726"/>
      <c r="AH492" s="726"/>
      <c r="AI492" s="726"/>
      <c r="AJ492" s="726"/>
      <c r="AK492" s="726"/>
      <c r="AL492" s="726"/>
      <c r="AM492" s="726"/>
      <c r="AN492" s="726"/>
      <c r="AO492" s="726"/>
      <c r="AP492" s="726"/>
      <c r="AQ492" s="726"/>
      <c r="AR492" s="726"/>
      <c r="AS492" s="726"/>
      <c r="AT492" s="726"/>
      <c r="AU492" s="726"/>
      <c r="AV492" s="726"/>
      <c r="AW492" s="726"/>
      <c r="AX492" s="726"/>
      <c r="AY492" s="726"/>
      <c r="AZ492" s="726"/>
      <c r="BA492" s="726"/>
      <c r="BB492" s="726"/>
      <c r="BC492" s="726"/>
      <c r="BD492" s="726"/>
      <c r="BE492" s="726"/>
      <c r="BF492" s="726"/>
      <c r="BG492" s="726"/>
      <c r="BH492" s="726"/>
      <c r="BI492" s="726"/>
      <c r="BJ492" s="726"/>
      <c r="BK492" s="726"/>
      <c r="BL492" s="726"/>
      <c r="BM492" s="726"/>
      <c r="BN492" s="726"/>
      <c r="BO492" s="726"/>
      <c r="BP492" s="726"/>
      <c r="BQ492" s="726"/>
      <c r="BR492" s="726"/>
      <c r="BS492" s="726"/>
      <c r="BT492" s="726"/>
      <c r="BU492" s="726"/>
      <c r="BV492" s="726"/>
      <c r="BW492" s="726"/>
      <c r="BX492" s="726"/>
      <c r="BY492" s="726"/>
      <c r="BZ492" s="726"/>
      <c r="CA492" s="726"/>
      <c r="CB492" s="726"/>
      <c r="CC492" s="726"/>
      <c r="CD492" s="726"/>
      <c r="CE492" s="726"/>
      <c r="CF492" s="726"/>
      <c r="CG492" s="726"/>
      <c r="CH492" s="726"/>
      <c r="CI492" s="726"/>
      <c r="CJ492" s="726"/>
      <c r="CK492" s="726"/>
      <c r="CL492" s="726"/>
      <c r="CM492" s="726"/>
      <c r="CN492" s="726"/>
      <c r="CO492" s="726"/>
      <c r="CP492" s="726"/>
      <c r="CQ492" s="726"/>
      <c r="CR492" s="726"/>
      <c r="CS492" s="726"/>
      <c r="CT492" s="726"/>
      <c r="CU492" s="726"/>
      <c r="CV492" s="726"/>
      <c r="CW492" s="726"/>
      <c r="CX492" s="726"/>
      <c r="CY492" s="726"/>
      <c r="CZ492" s="726"/>
      <c r="DA492" s="726"/>
      <c r="DB492" s="726"/>
      <c r="DC492" s="726"/>
      <c r="DD492" s="726"/>
    </row>
    <row r="493" spans="1:108" ht="9.9499999999999993" customHeight="1" x14ac:dyDescent="0.15">
      <c r="A493" s="780"/>
      <c r="B493" s="779"/>
      <c r="C493" s="779"/>
      <c r="D493" s="733"/>
      <c r="E493" s="733"/>
      <c r="F493" s="733"/>
      <c r="G493" s="733"/>
      <c r="H493" s="733"/>
      <c r="I493" s="733"/>
      <c r="J493" s="733"/>
      <c r="K493" s="733"/>
      <c r="L493" s="733"/>
      <c r="M493" s="733"/>
      <c r="N493" s="733"/>
      <c r="O493" s="733"/>
      <c r="AE493" s="726"/>
      <c r="AF493" s="726"/>
      <c r="AG493" s="726"/>
      <c r="AH493" s="726"/>
      <c r="AI493" s="726"/>
      <c r="AJ493" s="726"/>
      <c r="AK493" s="726"/>
      <c r="AL493" s="726"/>
      <c r="AM493" s="726"/>
      <c r="AN493" s="726"/>
      <c r="AO493" s="726"/>
      <c r="AP493" s="726"/>
      <c r="AQ493" s="726"/>
      <c r="AR493" s="726"/>
      <c r="AS493" s="726"/>
      <c r="AT493" s="726"/>
      <c r="AU493" s="726"/>
      <c r="AV493" s="726"/>
      <c r="AW493" s="726"/>
      <c r="AX493" s="726"/>
      <c r="AY493" s="726"/>
      <c r="AZ493" s="726"/>
      <c r="BA493" s="726"/>
      <c r="BB493" s="726"/>
      <c r="BC493" s="726"/>
      <c r="BD493" s="726"/>
      <c r="BE493" s="726"/>
      <c r="BF493" s="726"/>
      <c r="BG493" s="726"/>
      <c r="BH493" s="726"/>
      <c r="BI493" s="726"/>
      <c r="BJ493" s="726"/>
      <c r="BK493" s="726"/>
      <c r="BL493" s="726"/>
      <c r="BM493" s="726"/>
      <c r="BN493" s="726"/>
      <c r="BO493" s="726"/>
      <c r="BP493" s="726"/>
      <c r="BQ493" s="726"/>
      <c r="BR493" s="726"/>
      <c r="BS493" s="726"/>
      <c r="BT493" s="726"/>
      <c r="BU493" s="726"/>
      <c r="BV493" s="726"/>
      <c r="BW493" s="726"/>
      <c r="BX493" s="726"/>
      <c r="BY493" s="726"/>
      <c r="BZ493" s="726"/>
      <c r="CA493" s="726"/>
      <c r="CB493" s="726"/>
      <c r="CC493" s="726"/>
      <c r="CD493" s="726"/>
      <c r="CE493" s="726"/>
      <c r="CF493" s="726"/>
      <c r="CG493" s="726"/>
      <c r="CH493" s="726"/>
      <c r="CI493" s="726"/>
      <c r="CJ493" s="726"/>
      <c r="CK493" s="726"/>
      <c r="CL493" s="726"/>
      <c r="CM493" s="726"/>
      <c r="CN493" s="726"/>
      <c r="CO493" s="726"/>
      <c r="CP493" s="726"/>
      <c r="CQ493" s="726"/>
      <c r="CR493" s="726"/>
      <c r="CS493" s="726"/>
      <c r="CT493" s="726"/>
      <c r="CU493" s="726"/>
      <c r="CV493" s="726"/>
      <c r="CW493" s="726"/>
      <c r="CX493" s="726"/>
      <c r="CY493" s="726"/>
      <c r="CZ493" s="726"/>
      <c r="DA493" s="726"/>
      <c r="DB493" s="726"/>
      <c r="DC493" s="726"/>
      <c r="DD493" s="726"/>
    </row>
    <row r="494" spans="1:108" ht="9.9499999999999993" customHeight="1" thickBot="1" x14ac:dyDescent="0.2">
      <c r="A494" s="804"/>
      <c r="B494" s="781"/>
      <c r="C494" s="781"/>
      <c r="D494" s="781"/>
      <c r="E494" s="781"/>
      <c r="F494" s="781"/>
      <c r="G494" s="781"/>
      <c r="H494" s="781"/>
      <c r="I494" s="781"/>
      <c r="J494" s="781"/>
      <c r="K494" s="781"/>
      <c r="L494" s="781"/>
      <c r="M494" s="781"/>
      <c r="N494" s="781"/>
      <c r="O494" s="781"/>
      <c r="R494" s="726"/>
      <c r="AE494" s="726"/>
      <c r="AF494" s="726"/>
      <c r="AG494" s="726"/>
      <c r="AH494" s="726"/>
      <c r="AI494" s="726"/>
      <c r="AJ494" s="726"/>
      <c r="AK494" s="726"/>
      <c r="AL494" s="726"/>
      <c r="AM494" s="726"/>
      <c r="AN494" s="726"/>
      <c r="AO494" s="726"/>
      <c r="AP494" s="726"/>
      <c r="AQ494" s="726"/>
      <c r="AR494" s="726"/>
      <c r="AS494" s="726"/>
      <c r="AT494" s="726"/>
      <c r="AU494" s="726"/>
      <c r="AV494" s="726"/>
      <c r="AW494" s="726"/>
      <c r="AX494" s="726"/>
      <c r="AY494" s="726"/>
      <c r="AZ494" s="726"/>
      <c r="BA494" s="726"/>
      <c r="BB494" s="726"/>
      <c r="BC494" s="726"/>
      <c r="BD494" s="726"/>
      <c r="BE494" s="726"/>
      <c r="BF494" s="726"/>
      <c r="BG494" s="726"/>
      <c r="BH494" s="726"/>
      <c r="BI494" s="726"/>
      <c r="BJ494" s="726"/>
      <c r="BK494" s="726"/>
      <c r="BL494" s="726"/>
      <c r="BM494" s="726"/>
      <c r="BN494" s="726"/>
      <c r="BO494" s="726"/>
      <c r="BP494" s="726"/>
      <c r="BQ494" s="726"/>
      <c r="BR494" s="726"/>
      <c r="BS494" s="726"/>
      <c r="BT494" s="726"/>
      <c r="BU494" s="726"/>
      <c r="BV494" s="726"/>
      <c r="BW494" s="726"/>
      <c r="BX494" s="726"/>
      <c r="BY494" s="726"/>
      <c r="BZ494" s="726"/>
      <c r="CA494" s="726"/>
      <c r="CB494" s="726"/>
      <c r="CC494" s="726"/>
      <c r="CD494" s="726"/>
      <c r="CE494" s="726"/>
      <c r="CF494" s="726"/>
      <c r="CG494" s="726"/>
      <c r="CH494" s="726"/>
      <c r="CI494" s="726"/>
      <c r="CJ494" s="726"/>
      <c r="CK494" s="726"/>
      <c r="CL494" s="726"/>
      <c r="CM494" s="726"/>
      <c r="CN494" s="726"/>
      <c r="CO494" s="726"/>
      <c r="CP494" s="726"/>
      <c r="CQ494" s="726"/>
      <c r="CR494" s="726"/>
      <c r="CS494" s="726"/>
      <c r="CT494" s="726"/>
      <c r="CU494" s="726"/>
      <c r="CV494" s="726"/>
      <c r="CW494" s="726"/>
      <c r="CX494" s="726"/>
      <c r="CY494" s="726"/>
      <c r="CZ494" s="726"/>
      <c r="DA494" s="726"/>
      <c r="DB494" s="726"/>
      <c r="DC494" s="726"/>
      <c r="DD494" s="726"/>
    </row>
    <row r="495" spans="1:108" s="732" customFormat="1" ht="19.5" customHeight="1" x14ac:dyDescent="0.4">
      <c r="A495" s="801" t="s">
        <v>219</v>
      </c>
      <c r="B495" s="798" t="s">
        <v>382</v>
      </c>
      <c r="C495" s="795"/>
      <c r="D495" s="799" t="s">
        <v>381</v>
      </c>
      <c r="E495" s="799"/>
      <c r="F495" s="798" t="s">
        <v>380</v>
      </c>
      <c r="G495" s="797"/>
      <c r="H495" s="796" t="s">
        <v>379</v>
      </c>
      <c r="I495" s="795"/>
      <c r="J495" s="798" t="s">
        <v>378</v>
      </c>
      <c r="K495" s="870"/>
      <c r="L495" s="869" t="s">
        <v>377</v>
      </c>
      <c r="M495" s="868"/>
      <c r="N495" s="858" t="s">
        <v>376</v>
      </c>
      <c r="O495" s="851"/>
      <c r="P495" s="733"/>
      <c r="R495" s="733"/>
      <c r="S495" s="733"/>
      <c r="AI495" s="733"/>
      <c r="AJ495" s="733"/>
      <c r="AK495" s="733"/>
      <c r="AL495" s="733"/>
      <c r="AM495" s="733"/>
      <c r="AN495" s="733"/>
      <c r="AO495" s="733"/>
      <c r="AP495" s="733"/>
      <c r="AQ495" s="733"/>
      <c r="AR495" s="733"/>
      <c r="AS495" s="733"/>
      <c r="AT495" s="733"/>
      <c r="AU495" s="733"/>
      <c r="AV495" s="733"/>
      <c r="AW495" s="733"/>
      <c r="AX495" s="733"/>
      <c r="AY495" s="733"/>
      <c r="AZ495" s="733"/>
      <c r="BA495" s="733"/>
      <c r="BB495" s="733"/>
      <c r="BC495" s="733"/>
      <c r="BD495" s="733"/>
      <c r="BE495" s="733"/>
      <c r="BF495" s="733"/>
      <c r="BG495" s="733"/>
      <c r="BH495" s="733"/>
      <c r="BI495" s="733"/>
      <c r="BJ495" s="733"/>
      <c r="BK495" s="733"/>
      <c r="BL495" s="733"/>
      <c r="BM495" s="733"/>
      <c r="BN495" s="733"/>
      <c r="BO495" s="733"/>
      <c r="BP495" s="733"/>
      <c r="BQ495" s="733"/>
      <c r="BR495" s="733"/>
      <c r="BS495" s="733"/>
      <c r="BT495" s="733"/>
      <c r="BU495" s="733"/>
      <c r="BV495" s="733"/>
      <c r="BW495" s="733"/>
      <c r="BX495" s="733"/>
      <c r="BY495" s="733"/>
      <c r="BZ495" s="733"/>
      <c r="CA495" s="733"/>
      <c r="CB495" s="733"/>
      <c r="CC495" s="733"/>
      <c r="CD495" s="733"/>
      <c r="CE495" s="733"/>
      <c r="CF495" s="733"/>
      <c r="CG495" s="733"/>
      <c r="CH495" s="733"/>
      <c r="CI495" s="733"/>
      <c r="CJ495" s="733"/>
      <c r="CK495" s="733"/>
      <c r="CL495" s="733"/>
      <c r="CM495" s="733"/>
      <c r="CN495" s="733"/>
      <c r="CO495" s="733"/>
      <c r="CP495" s="733"/>
      <c r="CQ495" s="733"/>
      <c r="CR495" s="733"/>
      <c r="CS495" s="733"/>
      <c r="CT495" s="733"/>
      <c r="CU495" s="733"/>
      <c r="CV495" s="733"/>
      <c r="CW495" s="733"/>
      <c r="CX495" s="733"/>
    </row>
    <row r="496" spans="1:108" ht="13.5" customHeight="1" x14ac:dyDescent="0.15">
      <c r="A496" s="814" t="s">
        <v>215</v>
      </c>
      <c r="B496" s="768">
        <f>[1]③行政区別!E125</f>
        <v>111</v>
      </c>
      <c r="C496" s="792"/>
      <c r="D496" s="792">
        <f>[1]③行政区別!E126</f>
        <v>40</v>
      </c>
      <c r="E496" s="768"/>
      <c r="F496" s="768">
        <f>[1]③行政区別!E127</f>
        <v>54</v>
      </c>
      <c r="G496" s="792"/>
      <c r="H496" s="768">
        <f>[1]③行政区別!E128</f>
        <v>26</v>
      </c>
      <c r="I496" s="792"/>
      <c r="J496" s="768">
        <f>[1]③行政区別!E129</f>
        <v>73</v>
      </c>
      <c r="K496" s="767"/>
      <c r="L496" s="820">
        <f>SUM(L467:P467)+SUM(B496:K496)</f>
        <v>553</v>
      </c>
      <c r="M496" s="819"/>
      <c r="N496" s="818">
        <f>[1]③行政区別!E131</f>
        <v>848</v>
      </c>
      <c r="O496" s="791"/>
      <c r="R496" s="726"/>
      <c r="S496" s="726"/>
      <c r="AI496" s="726"/>
      <c r="AJ496" s="726"/>
      <c r="AK496" s="726"/>
      <c r="AL496" s="726"/>
      <c r="AM496" s="726"/>
      <c r="AN496" s="726"/>
      <c r="AO496" s="726"/>
      <c r="AP496" s="726"/>
      <c r="AQ496" s="726"/>
      <c r="AR496" s="726"/>
      <c r="AS496" s="726"/>
      <c r="AT496" s="726"/>
      <c r="AU496" s="726"/>
      <c r="AV496" s="726"/>
      <c r="AW496" s="726"/>
      <c r="AX496" s="726"/>
      <c r="AY496" s="726"/>
      <c r="AZ496" s="726"/>
      <c r="BA496" s="726"/>
      <c r="BB496" s="726"/>
      <c r="BC496" s="726"/>
      <c r="BD496" s="726"/>
      <c r="BE496" s="726"/>
      <c r="BF496" s="726"/>
      <c r="BG496" s="726"/>
      <c r="BH496" s="726"/>
      <c r="BI496" s="726"/>
      <c r="BJ496" s="726"/>
      <c r="BK496" s="726"/>
      <c r="BL496" s="726"/>
      <c r="BM496" s="726"/>
      <c r="BN496" s="726"/>
      <c r="BO496" s="726"/>
      <c r="BP496" s="726"/>
      <c r="BQ496" s="726"/>
      <c r="BR496" s="726"/>
      <c r="BS496" s="726"/>
      <c r="BT496" s="726"/>
      <c r="BU496" s="726"/>
      <c r="BV496" s="726"/>
      <c r="BW496" s="726"/>
      <c r="BX496" s="726"/>
      <c r="BY496" s="726"/>
      <c r="BZ496" s="726"/>
      <c r="CA496" s="726"/>
      <c r="CB496" s="726"/>
      <c r="CC496" s="726"/>
      <c r="CD496" s="726"/>
      <c r="CE496" s="726"/>
      <c r="CF496" s="726"/>
      <c r="CG496" s="726"/>
      <c r="CH496" s="726"/>
      <c r="CI496" s="726"/>
      <c r="CJ496" s="726"/>
      <c r="CK496" s="726"/>
      <c r="CL496" s="726"/>
      <c r="CM496" s="726"/>
      <c r="CN496" s="726"/>
      <c r="CO496" s="726"/>
      <c r="CP496" s="726"/>
      <c r="CQ496" s="726"/>
      <c r="CR496" s="726"/>
      <c r="CS496" s="726"/>
      <c r="CT496" s="726"/>
      <c r="CU496" s="726"/>
      <c r="CV496" s="726"/>
      <c r="CW496" s="726"/>
      <c r="CX496" s="726"/>
    </row>
    <row r="497" spans="1:102" ht="13.5" customHeight="1" x14ac:dyDescent="0.15">
      <c r="A497" s="814" t="s">
        <v>214</v>
      </c>
      <c r="B497" s="768">
        <f>SUM(B501:C521)</f>
        <v>338</v>
      </c>
      <c r="C497" s="792"/>
      <c r="D497" s="792">
        <f>SUM(D501:E521)</f>
        <v>93</v>
      </c>
      <c r="E497" s="768"/>
      <c r="F497" s="768">
        <f>SUM(F501:G521)</f>
        <v>133</v>
      </c>
      <c r="G497" s="792"/>
      <c r="H497" s="768">
        <f>SUM(H501:I521)</f>
        <v>48</v>
      </c>
      <c r="I497" s="792"/>
      <c r="J497" s="768">
        <f>SUM(J501:K521)</f>
        <v>173</v>
      </c>
      <c r="K497" s="767"/>
      <c r="L497" s="820">
        <f>SUM(L501:M521)</f>
        <v>1533</v>
      </c>
      <c r="M497" s="819"/>
      <c r="N497" s="818">
        <f>SUM(N501:O521)</f>
        <v>2082</v>
      </c>
      <c r="O497" s="791"/>
      <c r="R497" s="726"/>
      <c r="S497" s="726"/>
      <c r="AI497" s="726"/>
      <c r="AJ497" s="726"/>
      <c r="AK497" s="726"/>
      <c r="AL497" s="726"/>
      <c r="AM497" s="726"/>
      <c r="AN497" s="726"/>
      <c r="AO497" s="726"/>
      <c r="AP497" s="726"/>
      <c r="AQ497" s="726"/>
      <c r="AR497" s="726"/>
      <c r="AS497" s="726"/>
      <c r="AT497" s="726"/>
      <c r="AU497" s="726"/>
      <c r="AV497" s="726"/>
      <c r="AW497" s="726"/>
      <c r="AX497" s="726"/>
      <c r="AY497" s="726"/>
      <c r="AZ497" s="726"/>
      <c r="BA497" s="726"/>
      <c r="BB497" s="726"/>
      <c r="BC497" s="726"/>
      <c r="BD497" s="726"/>
      <c r="BE497" s="726"/>
      <c r="BF497" s="726"/>
      <c r="BG497" s="726"/>
      <c r="BH497" s="726"/>
      <c r="BI497" s="726"/>
      <c r="BJ497" s="726"/>
      <c r="BK497" s="726"/>
      <c r="BL497" s="726"/>
      <c r="BM497" s="726"/>
      <c r="BN497" s="726"/>
      <c r="BO497" s="726"/>
      <c r="BP497" s="726"/>
      <c r="BQ497" s="726"/>
      <c r="BR497" s="726"/>
      <c r="BS497" s="726"/>
      <c r="BT497" s="726"/>
      <c r="BU497" s="726"/>
      <c r="BV497" s="726"/>
      <c r="BW497" s="726"/>
      <c r="BX497" s="726"/>
      <c r="BY497" s="726"/>
      <c r="BZ497" s="726"/>
      <c r="CA497" s="726"/>
      <c r="CB497" s="726"/>
      <c r="CC497" s="726"/>
      <c r="CD497" s="726"/>
      <c r="CE497" s="726"/>
      <c r="CF497" s="726"/>
      <c r="CG497" s="726"/>
      <c r="CH497" s="726"/>
      <c r="CI497" s="726"/>
      <c r="CJ497" s="726"/>
      <c r="CK497" s="726"/>
      <c r="CL497" s="726"/>
      <c r="CM497" s="726"/>
      <c r="CN497" s="726"/>
      <c r="CO497" s="726"/>
      <c r="CP497" s="726"/>
      <c r="CQ497" s="726"/>
      <c r="CR497" s="726"/>
      <c r="CS497" s="726"/>
      <c r="CT497" s="726"/>
      <c r="CU497" s="726"/>
      <c r="CV497" s="726"/>
      <c r="CW497" s="726"/>
      <c r="CX497" s="726"/>
    </row>
    <row r="498" spans="1:102" ht="13.5" customHeight="1" x14ac:dyDescent="0.15">
      <c r="A498" s="759"/>
      <c r="B498" s="764" t="s">
        <v>111</v>
      </c>
      <c r="C498" s="790" t="s">
        <v>112</v>
      </c>
      <c r="D498" s="789" t="s">
        <v>111</v>
      </c>
      <c r="E498" s="788" t="s">
        <v>112</v>
      </c>
      <c r="F498" s="764" t="s">
        <v>111</v>
      </c>
      <c r="G498" s="788" t="s">
        <v>112</v>
      </c>
      <c r="H498" s="788" t="s">
        <v>111</v>
      </c>
      <c r="I498" s="790" t="s">
        <v>112</v>
      </c>
      <c r="J498" s="789" t="s">
        <v>111</v>
      </c>
      <c r="K498" s="763" t="s">
        <v>112</v>
      </c>
      <c r="L498" s="816" t="s">
        <v>111</v>
      </c>
      <c r="M498" s="815" t="s">
        <v>112</v>
      </c>
      <c r="N498" s="789" t="s">
        <v>111</v>
      </c>
      <c r="O498" s="788" t="s">
        <v>112</v>
      </c>
      <c r="R498" s="726"/>
      <c r="S498" s="726"/>
      <c r="AI498" s="726"/>
      <c r="AJ498" s="726"/>
      <c r="AK498" s="726"/>
      <c r="AL498" s="726"/>
      <c r="AM498" s="726"/>
      <c r="AN498" s="726"/>
      <c r="AO498" s="726"/>
      <c r="AP498" s="726"/>
      <c r="AQ498" s="726"/>
      <c r="AR498" s="726"/>
      <c r="AS498" s="726"/>
      <c r="AT498" s="726"/>
      <c r="AU498" s="726"/>
      <c r="AV498" s="726"/>
      <c r="AW498" s="726"/>
      <c r="AX498" s="726"/>
      <c r="AY498" s="726"/>
      <c r="AZ498" s="726"/>
      <c r="BA498" s="726"/>
      <c r="BB498" s="726"/>
      <c r="BC498" s="726"/>
      <c r="BD498" s="726"/>
      <c r="BE498" s="726"/>
      <c r="BF498" s="726"/>
      <c r="BG498" s="726"/>
      <c r="BH498" s="726"/>
      <c r="BI498" s="726"/>
      <c r="BJ498" s="726"/>
      <c r="BK498" s="726"/>
      <c r="BL498" s="726"/>
      <c r="BM498" s="726"/>
      <c r="BN498" s="726"/>
      <c r="BO498" s="726"/>
      <c r="BP498" s="726"/>
      <c r="BQ498" s="726"/>
      <c r="BR498" s="726"/>
      <c r="BS498" s="726"/>
      <c r="BT498" s="726"/>
      <c r="BU498" s="726"/>
      <c r="BV498" s="726"/>
      <c r="BW498" s="726"/>
      <c r="BX498" s="726"/>
      <c r="BY498" s="726"/>
      <c r="BZ498" s="726"/>
      <c r="CA498" s="726"/>
      <c r="CB498" s="726"/>
      <c r="CC498" s="726"/>
      <c r="CD498" s="726"/>
      <c r="CE498" s="726"/>
      <c r="CF498" s="726"/>
      <c r="CG498" s="726"/>
      <c r="CH498" s="726"/>
      <c r="CI498" s="726"/>
      <c r="CJ498" s="726"/>
      <c r="CK498" s="726"/>
      <c r="CL498" s="726"/>
      <c r="CM498" s="726"/>
      <c r="CN498" s="726"/>
      <c r="CO498" s="726"/>
      <c r="CP498" s="726"/>
      <c r="CQ498" s="726"/>
      <c r="CR498" s="726"/>
      <c r="CS498" s="726"/>
      <c r="CT498" s="726"/>
      <c r="CU498" s="726"/>
      <c r="CV498" s="726"/>
      <c r="CW498" s="726"/>
      <c r="CX498" s="726"/>
    </row>
    <row r="499" spans="1:102" ht="13.5" customHeight="1" x14ac:dyDescent="0.15">
      <c r="A499" s="771" t="s">
        <v>213</v>
      </c>
      <c r="B499" s="758">
        <f>SUM(B505:B521)</f>
        <v>131</v>
      </c>
      <c r="C499" s="787">
        <f>SUM(C505:C521)</f>
        <v>159</v>
      </c>
      <c r="D499" s="786">
        <f>SUM(D505:D521)</f>
        <v>37</v>
      </c>
      <c r="E499" s="786">
        <f>SUM(E505:E521)</f>
        <v>47</v>
      </c>
      <c r="F499" s="758">
        <f>SUM(F505:F521)</f>
        <v>56</v>
      </c>
      <c r="G499" s="787">
        <f>SUM(G505:G521)</f>
        <v>56</v>
      </c>
      <c r="H499" s="786">
        <f>SUM(H505:H521)</f>
        <v>26</v>
      </c>
      <c r="I499" s="787">
        <f>SUM(I505:I521)</f>
        <v>22</v>
      </c>
      <c r="J499" s="786">
        <f>SUM(J505:J521)</f>
        <v>74</v>
      </c>
      <c r="K499" s="757">
        <f>SUM(K505:K521)</f>
        <v>75</v>
      </c>
      <c r="L499" s="813">
        <f>L470+N470+B499+D499+F499+H499+J499</f>
        <v>636</v>
      </c>
      <c r="M499" s="812">
        <f>M470+O470+C499+E499+G499+I499+K499</f>
        <v>666</v>
      </c>
      <c r="N499" s="786">
        <f>SUM(N505:N521)</f>
        <v>806</v>
      </c>
      <c r="O499" s="786">
        <f>SUM(O505:O521)</f>
        <v>804</v>
      </c>
      <c r="R499" s="726"/>
      <c r="S499" s="726"/>
      <c r="AI499" s="726"/>
      <c r="AJ499" s="726"/>
      <c r="AK499" s="726"/>
      <c r="AL499" s="726"/>
      <c r="AM499" s="726"/>
      <c r="AN499" s="726"/>
      <c r="AO499" s="726"/>
      <c r="AP499" s="726"/>
      <c r="AQ499" s="726"/>
      <c r="AR499" s="726"/>
      <c r="AS499" s="726"/>
      <c r="AT499" s="726"/>
      <c r="AU499" s="726"/>
      <c r="AV499" s="726"/>
      <c r="AW499" s="726"/>
      <c r="AX499" s="726"/>
      <c r="AY499" s="726"/>
      <c r="AZ499" s="726"/>
      <c r="BA499" s="726"/>
      <c r="BB499" s="726"/>
      <c r="BC499" s="726"/>
      <c r="BD499" s="726"/>
      <c r="BE499" s="726"/>
      <c r="BF499" s="726"/>
      <c r="BG499" s="726"/>
      <c r="BH499" s="726"/>
      <c r="BI499" s="726"/>
      <c r="BJ499" s="726"/>
      <c r="BK499" s="726"/>
      <c r="BL499" s="726"/>
      <c r="BM499" s="726"/>
      <c r="BN499" s="726"/>
      <c r="BO499" s="726"/>
      <c r="BP499" s="726"/>
      <c r="BQ499" s="726"/>
      <c r="BR499" s="726"/>
      <c r="BS499" s="726"/>
      <c r="BT499" s="726"/>
      <c r="BU499" s="726"/>
      <c r="BV499" s="726"/>
      <c r="BW499" s="726"/>
      <c r="BX499" s="726"/>
      <c r="BY499" s="726"/>
      <c r="BZ499" s="726"/>
      <c r="CA499" s="726"/>
      <c r="CB499" s="726"/>
      <c r="CC499" s="726"/>
      <c r="CD499" s="726"/>
      <c r="CE499" s="726"/>
      <c r="CF499" s="726"/>
      <c r="CG499" s="726"/>
      <c r="CH499" s="726"/>
      <c r="CI499" s="726"/>
      <c r="CJ499" s="726"/>
      <c r="CK499" s="726"/>
      <c r="CL499" s="726"/>
      <c r="CM499" s="726"/>
      <c r="CN499" s="726"/>
      <c r="CO499" s="726"/>
      <c r="CP499" s="726"/>
      <c r="CQ499" s="726"/>
      <c r="CR499" s="726"/>
      <c r="CS499" s="726"/>
      <c r="CT499" s="726"/>
      <c r="CU499" s="726"/>
      <c r="CV499" s="726"/>
      <c r="CW499" s="726"/>
      <c r="CX499" s="726"/>
    </row>
    <row r="500" spans="1:102" ht="15" customHeight="1" x14ac:dyDescent="0.15">
      <c r="A500" s="753" t="s">
        <v>212</v>
      </c>
      <c r="B500" s="849">
        <f>SUM(B501:B521)</f>
        <v>155</v>
      </c>
      <c r="C500" s="848">
        <f>SUM(C501:C521)</f>
        <v>183</v>
      </c>
      <c r="D500" s="847">
        <f>SUM(D501:D521)</f>
        <v>41</v>
      </c>
      <c r="E500" s="847">
        <f>SUM(E501:E521)</f>
        <v>52</v>
      </c>
      <c r="F500" s="849">
        <f>SUM(F501:F521)</f>
        <v>71</v>
      </c>
      <c r="G500" s="848">
        <f>SUM(G501:G521)</f>
        <v>62</v>
      </c>
      <c r="H500" s="784">
        <f>SUM(H501:H521)</f>
        <v>26</v>
      </c>
      <c r="I500" s="785">
        <f>SUM(I501:I521)</f>
        <v>22</v>
      </c>
      <c r="J500" s="784">
        <f>SUM(J501:J521)</f>
        <v>90</v>
      </c>
      <c r="K500" s="751">
        <f>SUM(K501:K521)</f>
        <v>83</v>
      </c>
      <c r="L500" s="810">
        <f>L471+N471+B500+D500+F500+H500+J500</f>
        <v>762</v>
      </c>
      <c r="M500" s="809">
        <f>M471+O471+C500+E500+G500+I500+K500</f>
        <v>771</v>
      </c>
      <c r="N500" s="784">
        <f>SUM(N501:N521)</f>
        <v>1051</v>
      </c>
      <c r="O500" s="784">
        <f>SUM(O501:O521)</f>
        <v>1031</v>
      </c>
      <c r="R500" s="726"/>
      <c r="S500" s="726"/>
      <c r="AI500" s="726"/>
      <c r="AJ500" s="726"/>
      <c r="AK500" s="726"/>
      <c r="AL500" s="726"/>
      <c r="AM500" s="726"/>
      <c r="AN500" s="726"/>
      <c r="AO500" s="726"/>
      <c r="AP500" s="726"/>
      <c r="AQ500" s="726"/>
      <c r="AR500" s="726"/>
      <c r="AS500" s="726"/>
      <c r="AT500" s="726"/>
      <c r="AU500" s="726"/>
      <c r="AV500" s="726"/>
      <c r="AW500" s="726"/>
      <c r="AX500" s="726"/>
      <c r="AY500" s="726"/>
      <c r="AZ500" s="726"/>
      <c r="BA500" s="726"/>
      <c r="BB500" s="726"/>
      <c r="BC500" s="726"/>
      <c r="BD500" s="726"/>
      <c r="BE500" s="726"/>
      <c r="BF500" s="726"/>
      <c r="BG500" s="726"/>
      <c r="BH500" s="726"/>
      <c r="BI500" s="726"/>
      <c r="BJ500" s="726"/>
      <c r="BK500" s="726"/>
      <c r="BL500" s="726"/>
      <c r="BM500" s="726"/>
      <c r="BN500" s="726"/>
      <c r="BO500" s="726"/>
      <c r="BP500" s="726"/>
      <c r="BQ500" s="726"/>
      <c r="BR500" s="726"/>
      <c r="BS500" s="726"/>
      <c r="BT500" s="726"/>
      <c r="BU500" s="726"/>
      <c r="BV500" s="726"/>
      <c r="BW500" s="726"/>
      <c r="BX500" s="726"/>
      <c r="BY500" s="726"/>
      <c r="BZ500" s="726"/>
      <c r="CA500" s="726"/>
      <c r="CB500" s="726"/>
      <c r="CC500" s="726"/>
      <c r="CD500" s="726"/>
      <c r="CE500" s="726"/>
      <c r="CF500" s="726"/>
      <c r="CG500" s="726"/>
      <c r="CH500" s="726"/>
      <c r="CI500" s="726"/>
      <c r="CJ500" s="726"/>
      <c r="CK500" s="726"/>
      <c r="CL500" s="726"/>
      <c r="CM500" s="726"/>
      <c r="CN500" s="726"/>
      <c r="CO500" s="726"/>
      <c r="CP500" s="726"/>
      <c r="CQ500" s="726"/>
      <c r="CR500" s="726"/>
      <c r="CS500" s="726"/>
      <c r="CT500" s="726"/>
      <c r="CU500" s="726"/>
      <c r="CV500" s="726"/>
      <c r="CW500" s="726"/>
      <c r="CX500" s="726"/>
    </row>
    <row r="501" spans="1:102" ht="12.75" customHeight="1" x14ac:dyDescent="0.15">
      <c r="A501" s="745" t="s">
        <v>368</v>
      </c>
      <c r="B501" s="744">
        <f>[1]②B6用集計!C2613</f>
        <v>8</v>
      </c>
      <c r="C501" s="783">
        <f>[1]②B6用集計!D2613</f>
        <v>3</v>
      </c>
      <c r="D501" s="732">
        <f>[1]②B6用集計!C2638</f>
        <v>1</v>
      </c>
      <c r="E501" s="733">
        <f>[1]②B6用集計!D2638</f>
        <v>1</v>
      </c>
      <c r="F501" s="744">
        <f>[1]②B6用集計!C2663</f>
        <v>3</v>
      </c>
      <c r="G501" s="783">
        <f>[1]②B6用集計!D2663</f>
        <v>0</v>
      </c>
      <c r="H501" s="732">
        <f>[1]②B6用集計!C2689</f>
        <v>0</v>
      </c>
      <c r="I501" s="783">
        <f>[1]②B6用集計!D2689</f>
        <v>0</v>
      </c>
      <c r="J501" s="732">
        <f>[1]②B6用集計!C2715</f>
        <v>3</v>
      </c>
      <c r="K501" s="743">
        <f>[1]②B6用集計!D2715</f>
        <v>1</v>
      </c>
      <c r="L501" s="808">
        <f>L472+N472+B501+D501+F501+H501+J501</f>
        <v>32</v>
      </c>
      <c r="M501" s="807">
        <f>M472+O472+C501+E501+G501+I501+K501</f>
        <v>17</v>
      </c>
      <c r="N501" s="733">
        <f>[1]②B6用集計!C2765</f>
        <v>60</v>
      </c>
      <c r="O501" s="733">
        <f>[1]②B6用集計!D2765</f>
        <v>71</v>
      </c>
      <c r="R501" s="726"/>
      <c r="S501" s="726"/>
      <c r="AI501" s="726"/>
      <c r="AJ501" s="726"/>
      <c r="AK501" s="726"/>
      <c r="AL501" s="726"/>
      <c r="AM501" s="726"/>
      <c r="AN501" s="726"/>
      <c r="AO501" s="726"/>
      <c r="AP501" s="726"/>
      <c r="AQ501" s="726"/>
      <c r="AR501" s="726"/>
      <c r="AS501" s="726"/>
      <c r="AT501" s="726"/>
      <c r="AU501" s="726"/>
      <c r="AV501" s="726"/>
      <c r="AW501" s="726"/>
      <c r="AX501" s="726"/>
      <c r="AY501" s="726"/>
      <c r="AZ501" s="726"/>
      <c r="BA501" s="726"/>
      <c r="BB501" s="726"/>
      <c r="BC501" s="726"/>
      <c r="BD501" s="726"/>
      <c r="BE501" s="726"/>
      <c r="BF501" s="726"/>
      <c r="BG501" s="726"/>
      <c r="BH501" s="726"/>
      <c r="BI501" s="726"/>
      <c r="BJ501" s="726"/>
      <c r="BK501" s="726"/>
      <c r="BL501" s="726"/>
      <c r="BM501" s="726"/>
      <c r="BN501" s="726"/>
      <c r="BO501" s="726"/>
      <c r="BP501" s="726"/>
      <c r="BQ501" s="726"/>
      <c r="BR501" s="726"/>
      <c r="BS501" s="726"/>
      <c r="BT501" s="726"/>
      <c r="BU501" s="726"/>
      <c r="BV501" s="726"/>
      <c r="BW501" s="726"/>
      <c r="BX501" s="726"/>
      <c r="BY501" s="726"/>
      <c r="BZ501" s="726"/>
      <c r="CA501" s="726"/>
      <c r="CB501" s="726"/>
      <c r="CC501" s="726"/>
      <c r="CD501" s="726"/>
      <c r="CE501" s="726"/>
      <c r="CF501" s="726"/>
      <c r="CG501" s="726"/>
      <c r="CH501" s="726"/>
      <c r="CI501" s="726"/>
      <c r="CJ501" s="726"/>
      <c r="CK501" s="726"/>
      <c r="CL501" s="726"/>
      <c r="CM501" s="726"/>
      <c r="CN501" s="726"/>
      <c r="CO501" s="726"/>
      <c r="CP501" s="726"/>
      <c r="CQ501" s="726"/>
      <c r="CR501" s="726"/>
      <c r="CS501" s="726"/>
      <c r="CT501" s="726"/>
      <c r="CU501" s="726"/>
      <c r="CV501" s="726"/>
      <c r="CW501" s="726"/>
      <c r="CX501" s="726"/>
    </row>
    <row r="502" spans="1:102" ht="12.75" customHeight="1" x14ac:dyDescent="0.15">
      <c r="A502" s="745" t="s">
        <v>210</v>
      </c>
      <c r="B502" s="744">
        <f>[1]②B6用集計!C2614</f>
        <v>4</v>
      </c>
      <c r="C502" s="783">
        <f>[1]②B6用集計!D2614</f>
        <v>3</v>
      </c>
      <c r="D502" s="732">
        <f>[1]②B6用集計!C2639</f>
        <v>1</v>
      </c>
      <c r="E502" s="733">
        <f>[1]②B6用集計!D2639</f>
        <v>1</v>
      </c>
      <c r="F502" s="744">
        <f>[1]②B6用集計!C2664</f>
        <v>5</v>
      </c>
      <c r="G502" s="783">
        <f>[1]②B6用集計!D2664</f>
        <v>3</v>
      </c>
      <c r="H502" s="732">
        <f>[1]②B6用集計!C2690</f>
        <v>0</v>
      </c>
      <c r="I502" s="783">
        <f>[1]②B6用集計!D2690</f>
        <v>0</v>
      </c>
      <c r="J502" s="732">
        <f>[1]②B6用集計!C2716</f>
        <v>5</v>
      </c>
      <c r="K502" s="743">
        <f>[1]②B6用集計!D2716</f>
        <v>2</v>
      </c>
      <c r="L502" s="808">
        <f>L473+N473+B502+D502+F502+H502+J502</f>
        <v>27</v>
      </c>
      <c r="M502" s="807">
        <f>M473+O473+C502+E502+G502+I502+K502</f>
        <v>24</v>
      </c>
      <c r="N502" s="733">
        <f>[1]②B6用集計!C2766</f>
        <v>70</v>
      </c>
      <c r="O502" s="733">
        <f>[1]②B6用集計!D2766</f>
        <v>62</v>
      </c>
      <c r="R502" s="726"/>
      <c r="S502" s="726"/>
      <c r="AI502" s="726"/>
      <c r="AJ502" s="726"/>
      <c r="AK502" s="726"/>
      <c r="AL502" s="726"/>
      <c r="AM502" s="726"/>
      <c r="AN502" s="726"/>
      <c r="AO502" s="726"/>
      <c r="AP502" s="726"/>
      <c r="AQ502" s="726"/>
      <c r="AR502" s="726"/>
      <c r="AS502" s="726"/>
      <c r="AT502" s="726"/>
      <c r="AU502" s="726"/>
      <c r="AV502" s="726"/>
      <c r="AW502" s="726"/>
      <c r="AX502" s="726"/>
      <c r="AY502" s="726"/>
      <c r="AZ502" s="726"/>
      <c r="BA502" s="726"/>
      <c r="BB502" s="726"/>
      <c r="BC502" s="726"/>
      <c r="BD502" s="726"/>
      <c r="BE502" s="726"/>
      <c r="BF502" s="726"/>
      <c r="BG502" s="726"/>
      <c r="BH502" s="726"/>
      <c r="BI502" s="726"/>
      <c r="BJ502" s="726"/>
      <c r="BK502" s="726"/>
      <c r="BL502" s="726"/>
      <c r="BM502" s="726"/>
      <c r="BN502" s="726"/>
      <c r="BO502" s="726"/>
      <c r="BP502" s="726"/>
      <c r="BQ502" s="726"/>
      <c r="BR502" s="726"/>
      <c r="BS502" s="726"/>
      <c r="BT502" s="726"/>
      <c r="BU502" s="726"/>
      <c r="BV502" s="726"/>
      <c r="BW502" s="726"/>
      <c r="BX502" s="726"/>
      <c r="BY502" s="726"/>
      <c r="BZ502" s="726"/>
      <c r="CA502" s="726"/>
      <c r="CB502" s="726"/>
      <c r="CC502" s="726"/>
      <c r="CD502" s="726"/>
      <c r="CE502" s="726"/>
      <c r="CF502" s="726"/>
      <c r="CG502" s="726"/>
      <c r="CH502" s="726"/>
      <c r="CI502" s="726"/>
      <c r="CJ502" s="726"/>
      <c r="CK502" s="726"/>
      <c r="CL502" s="726"/>
      <c r="CM502" s="726"/>
      <c r="CN502" s="726"/>
      <c r="CO502" s="726"/>
      <c r="CP502" s="726"/>
      <c r="CQ502" s="726"/>
      <c r="CR502" s="726"/>
      <c r="CS502" s="726"/>
      <c r="CT502" s="726"/>
      <c r="CU502" s="726"/>
      <c r="CV502" s="726"/>
      <c r="CW502" s="726"/>
      <c r="CX502" s="726"/>
    </row>
    <row r="503" spans="1:102" ht="12.75" customHeight="1" x14ac:dyDescent="0.15">
      <c r="A503" s="745" t="s">
        <v>115</v>
      </c>
      <c r="B503" s="744">
        <f>[1]②B6用集計!C2615</f>
        <v>6</v>
      </c>
      <c r="C503" s="783">
        <f>[1]②B6用集計!D2615</f>
        <v>6</v>
      </c>
      <c r="D503" s="732">
        <f>[1]②B6用集計!C2640</f>
        <v>1</v>
      </c>
      <c r="E503" s="733">
        <f>[1]②B6用集計!D2640</f>
        <v>1</v>
      </c>
      <c r="F503" s="744">
        <f>[1]②B6用集計!C2665</f>
        <v>4</v>
      </c>
      <c r="G503" s="783">
        <f>[1]②B6用集計!D2665</f>
        <v>2</v>
      </c>
      <c r="H503" s="732">
        <f>[1]②B6用集計!C2691</f>
        <v>0</v>
      </c>
      <c r="I503" s="783">
        <f>[1]②B6用集計!D2691</f>
        <v>0</v>
      </c>
      <c r="J503" s="732">
        <f>[1]②B6用集計!C2717</f>
        <v>5</v>
      </c>
      <c r="K503" s="743">
        <f>[1]②B6用集計!D2717</f>
        <v>2</v>
      </c>
      <c r="L503" s="808">
        <f>L474+N474+B503+D503+F503+H503+J503</f>
        <v>33</v>
      </c>
      <c r="M503" s="807">
        <f>M474+O474+C503+E503+G503+I503+K503</f>
        <v>31</v>
      </c>
      <c r="N503" s="733">
        <f>[1]②B6用集計!C2767</f>
        <v>66</v>
      </c>
      <c r="O503" s="733">
        <f>[1]②B6用集計!D2767</f>
        <v>54</v>
      </c>
      <c r="R503" s="726"/>
      <c r="S503" s="726"/>
      <c r="AI503" s="726"/>
      <c r="AJ503" s="726"/>
      <c r="AK503" s="726"/>
      <c r="AL503" s="726"/>
      <c r="AM503" s="726"/>
      <c r="AN503" s="726"/>
      <c r="AO503" s="726"/>
      <c r="AP503" s="726"/>
      <c r="AQ503" s="726"/>
      <c r="AR503" s="726"/>
      <c r="AS503" s="726"/>
      <c r="AT503" s="726"/>
      <c r="AU503" s="726"/>
      <c r="AV503" s="726"/>
      <c r="AW503" s="726"/>
      <c r="AX503" s="726"/>
      <c r="AY503" s="726"/>
      <c r="AZ503" s="726"/>
      <c r="BA503" s="726"/>
      <c r="BB503" s="726"/>
      <c r="BC503" s="726"/>
      <c r="BD503" s="726"/>
      <c r="BE503" s="726"/>
      <c r="BF503" s="726"/>
      <c r="BG503" s="726"/>
      <c r="BH503" s="726"/>
      <c r="BI503" s="726"/>
      <c r="BJ503" s="726"/>
      <c r="BK503" s="726"/>
      <c r="BL503" s="726"/>
      <c r="BM503" s="726"/>
      <c r="BN503" s="726"/>
      <c r="BO503" s="726"/>
      <c r="BP503" s="726"/>
      <c r="BQ503" s="726"/>
      <c r="BR503" s="726"/>
      <c r="BS503" s="726"/>
      <c r="BT503" s="726"/>
      <c r="BU503" s="726"/>
      <c r="BV503" s="726"/>
      <c r="BW503" s="726"/>
      <c r="BX503" s="726"/>
      <c r="BY503" s="726"/>
      <c r="BZ503" s="726"/>
      <c r="CA503" s="726"/>
      <c r="CB503" s="726"/>
      <c r="CC503" s="726"/>
      <c r="CD503" s="726"/>
      <c r="CE503" s="726"/>
      <c r="CF503" s="726"/>
      <c r="CG503" s="726"/>
      <c r="CH503" s="726"/>
      <c r="CI503" s="726"/>
      <c r="CJ503" s="726"/>
      <c r="CK503" s="726"/>
      <c r="CL503" s="726"/>
      <c r="CM503" s="726"/>
      <c r="CN503" s="726"/>
      <c r="CO503" s="726"/>
      <c r="CP503" s="726"/>
      <c r="CQ503" s="726"/>
      <c r="CR503" s="726"/>
      <c r="CS503" s="726"/>
      <c r="CT503" s="726"/>
      <c r="CU503" s="726"/>
      <c r="CV503" s="726"/>
      <c r="CW503" s="726"/>
      <c r="CX503" s="726"/>
    </row>
    <row r="504" spans="1:102" ht="12.75" customHeight="1" x14ac:dyDescent="0.15">
      <c r="A504" s="745" t="s">
        <v>116</v>
      </c>
      <c r="B504" s="744">
        <f>[1]②B6用集計!C2616</f>
        <v>6</v>
      </c>
      <c r="C504" s="783">
        <f>[1]②B6用集計!D2616</f>
        <v>12</v>
      </c>
      <c r="D504" s="732">
        <f>[1]②B6用集計!C2641</f>
        <v>1</v>
      </c>
      <c r="E504" s="733">
        <f>[1]②B6用集計!D2641</f>
        <v>2</v>
      </c>
      <c r="F504" s="744">
        <f>[1]②B6用集計!C2666</f>
        <v>3</v>
      </c>
      <c r="G504" s="783">
        <f>[1]②B6用集計!D2666</f>
        <v>1</v>
      </c>
      <c r="H504" s="732">
        <f>[1]②B6用集計!C2692</f>
        <v>0</v>
      </c>
      <c r="I504" s="783">
        <f>[1]②B6用集計!D2692</f>
        <v>0</v>
      </c>
      <c r="J504" s="732">
        <f>[1]②B6用集計!C2718</f>
        <v>3</v>
      </c>
      <c r="K504" s="743">
        <f>[1]②B6用集計!D2718</f>
        <v>3</v>
      </c>
      <c r="L504" s="808">
        <f>L475+N475+B504+D504+F504+H504+J504</f>
        <v>34</v>
      </c>
      <c r="M504" s="807">
        <f>M475+O475+C504+E504+G504+I504+K504</f>
        <v>33</v>
      </c>
      <c r="N504" s="733">
        <f>[1]②B6用集計!C2768</f>
        <v>49</v>
      </c>
      <c r="O504" s="733">
        <f>[1]②B6用集計!D2768</f>
        <v>40</v>
      </c>
      <c r="R504" s="726"/>
      <c r="S504" s="726"/>
      <c r="AI504" s="726"/>
      <c r="AJ504" s="726"/>
      <c r="AK504" s="726"/>
      <c r="AL504" s="726"/>
      <c r="AM504" s="726"/>
      <c r="AN504" s="726"/>
      <c r="AO504" s="726"/>
      <c r="AP504" s="726"/>
      <c r="AQ504" s="726"/>
      <c r="AR504" s="726"/>
      <c r="AS504" s="726"/>
      <c r="AT504" s="726"/>
      <c r="AU504" s="726"/>
      <c r="AV504" s="726"/>
      <c r="AW504" s="726"/>
      <c r="AX504" s="726"/>
      <c r="AY504" s="726"/>
      <c r="AZ504" s="726"/>
      <c r="BA504" s="726"/>
      <c r="BB504" s="726"/>
      <c r="BC504" s="726"/>
      <c r="BD504" s="726"/>
      <c r="BE504" s="726"/>
      <c r="BF504" s="726"/>
      <c r="BG504" s="726"/>
      <c r="BH504" s="726"/>
      <c r="BI504" s="726"/>
      <c r="BJ504" s="726"/>
      <c r="BK504" s="726"/>
      <c r="BL504" s="726"/>
      <c r="BM504" s="726"/>
      <c r="BN504" s="726"/>
      <c r="BO504" s="726"/>
      <c r="BP504" s="726"/>
      <c r="BQ504" s="726"/>
      <c r="BR504" s="726"/>
      <c r="BS504" s="726"/>
      <c r="BT504" s="726"/>
      <c r="BU504" s="726"/>
      <c r="BV504" s="726"/>
      <c r="BW504" s="726"/>
      <c r="BX504" s="726"/>
      <c r="BY504" s="726"/>
      <c r="BZ504" s="726"/>
      <c r="CA504" s="726"/>
      <c r="CB504" s="726"/>
      <c r="CC504" s="726"/>
      <c r="CD504" s="726"/>
      <c r="CE504" s="726"/>
      <c r="CF504" s="726"/>
      <c r="CG504" s="726"/>
      <c r="CH504" s="726"/>
      <c r="CI504" s="726"/>
      <c r="CJ504" s="726"/>
      <c r="CK504" s="726"/>
      <c r="CL504" s="726"/>
      <c r="CM504" s="726"/>
      <c r="CN504" s="726"/>
      <c r="CO504" s="726"/>
      <c r="CP504" s="726"/>
      <c r="CQ504" s="726"/>
      <c r="CR504" s="726"/>
      <c r="CS504" s="726"/>
      <c r="CT504" s="726"/>
      <c r="CU504" s="726"/>
      <c r="CV504" s="726"/>
      <c r="CW504" s="726"/>
      <c r="CX504" s="726"/>
    </row>
    <row r="505" spans="1:102" ht="12.75" customHeight="1" x14ac:dyDescent="0.15">
      <c r="A505" s="745" t="s">
        <v>117</v>
      </c>
      <c r="B505" s="744">
        <f>[1]②B6用集計!C2617</f>
        <v>3</v>
      </c>
      <c r="C505" s="783">
        <f>[1]②B6用集計!D2617</f>
        <v>14</v>
      </c>
      <c r="D505" s="732">
        <f>[1]②B6用集計!C2642</f>
        <v>0</v>
      </c>
      <c r="E505" s="733">
        <f>[1]②B6用集計!D2642</f>
        <v>1</v>
      </c>
      <c r="F505" s="744">
        <f>[1]②B6用集計!C2667</f>
        <v>2</v>
      </c>
      <c r="G505" s="783">
        <f>[1]②B6用集計!D2667</f>
        <v>2</v>
      </c>
      <c r="H505" s="732">
        <f>[1]②B6用集計!C2693</f>
        <v>0</v>
      </c>
      <c r="I505" s="783">
        <f>[1]②B6用集計!D2693</f>
        <v>0</v>
      </c>
      <c r="J505" s="732">
        <f>[1]②B6用集計!C2719</f>
        <v>2</v>
      </c>
      <c r="K505" s="743">
        <f>[1]②B6用集計!D2719</f>
        <v>4</v>
      </c>
      <c r="L505" s="808">
        <f>L476+N476+B505+D505+F505+H505+J505</f>
        <v>24</v>
      </c>
      <c r="M505" s="807">
        <f>M476+O476+C505+E505+G505+I505+K505</f>
        <v>30</v>
      </c>
      <c r="N505" s="733">
        <f>[1]②B6用集計!C2769</f>
        <v>41</v>
      </c>
      <c r="O505" s="733">
        <f>[1]②B6用集計!D2769</f>
        <v>54</v>
      </c>
      <c r="R505" s="726"/>
      <c r="S505" s="726"/>
      <c r="AI505" s="726"/>
      <c r="AJ505" s="726"/>
      <c r="AK505" s="726"/>
      <c r="AL505" s="726"/>
      <c r="AM505" s="726"/>
      <c r="AN505" s="726"/>
      <c r="AO505" s="726"/>
      <c r="AP505" s="726"/>
      <c r="AQ505" s="726"/>
      <c r="AR505" s="726"/>
      <c r="AS505" s="726"/>
      <c r="AT505" s="726"/>
      <c r="AU505" s="726"/>
      <c r="AV505" s="726"/>
      <c r="AW505" s="726"/>
      <c r="AX505" s="726"/>
      <c r="AY505" s="726"/>
      <c r="AZ505" s="726"/>
      <c r="BA505" s="726"/>
      <c r="BB505" s="726"/>
      <c r="BC505" s="726"/>
      <c r="BD505" s="726"/>
      <c r="BE505" s="726"/>
      <c r="BF505" s="726"/>
      <c r="BG505" s="726"/>
      <c r="BH505" s="726"/>
      <c r="BI505" s="726"/>
      <c r="BJ505" s="726"/>
      <c r="BK505" s="726"/>
      <c r="BL505" s="726"/>
      <c r="BM505" s="726"/>
      <c r="BN505" s="726"/>
      <c r="BO505" s="726"/>
      <c r="BP505" s="726"/>
      <c r="BQ505" s="726"/>
      <c r="BR505" s="726"/>
      <c r="BS505" s="726"/>
      <c r="BT505" s="726"/>
      <c r="BU505" s="726"/>
      <c r="BV505" s="726"/>
      <c r="BW505" s="726"/>
      <c r="BX505" s="726"/>
      <c r="BY505" s="726"/>
      <c r="BZ505" s="726"/>
      <c r="CA505" s="726"/>
      <c r="CB505" s="726"/>
      <c r="CC505" s="726"/>
      <c r="CD505" s="726"/>
      <c r="CE505" s="726"/>
      <c r="CF505" s="726"/>
      <c r="CG505" s="726"/>
      <c r="CH505" s="726"/>
      <c r="CI505" s="726"/>
      <c r="CJ505" s="726"/>
      <c r="CK505" s="726"/>
      <c r="CL505" s="726"/>
      <c r="CM505" s="726"/>
      <c r="CN505" s="726"/>
      <c r="CO505" s="726"/>
      <c r="CP505" s="726"/>
      <c r="CQ505" s="726"/>
      <c r="CR505" s="726"/>
      <c r="CS505" s="726"/>
      <c r="CT505" s="726"/>
      <c r="CU505" s="726"/>
      <c r="CV505" s="726"/>
      <c r="CW505" s="726"/>
      <c r="CX505" s="726"/>
    </row>
    <row r="506" spans="1:102" ht="12.75" customHeight="1" x14ac:dyDescent="0.15">
      <c r="A506" s="745" t="s">
        <v>118</v>
      </c>
      <c r="B506" s="744">
        <f>[1]②B6用集計!C2618</f>
        <v>5</v>
      </c>
      <c r="C506" s="783">
        <f>[1]②B6用集計!D2618</f>
        <v>15</v>
      </c>
      <c r="D506" s="732">
        <f>[1]②B6用集計!C2643</f>
        <v>0</v>
      </c>
      <c r="E506" s="733">
        <f>[1]②B6用集計!D2643</f>
        <v>3</v>
      </c>
      <c r="F506" s="744">
        <f>[1]②B6用集計!C2668</f>
        <v>1</v>
      </c>
      <c r="G506" s="783">
        <f>[1]②B6用集計!D2668</f>
        <v>1</v>
      </c>
      <c r="H506" s="732">
        <f>[1]②B6用集計!C2694</f>
        <v>0</v>
      </c>
      <c r="I506" s="783">
        <f>[1]②B6用集計!D2694</f>
        <v>0</v>
      </c>
      <c r="J506" s="732">
        <f>[1]②B6用集計!C2720</f>
        <v>1</v>
      </c>
      <c r="K506" s="743">
        <f>[1]②B6用集計!D2720</f>
        <v>2</v>
      </c>
      <c r="L506" s="808">
        <f>L477+N477+B506+D506+F506+H506+J506</f>
        <v>23</v>
      </c>
      <c r="M506" s="807">
        <f>M477+O477+C506+E506+G506+I506+K506</f>
        <v>40</v>
      </c>
      <c r="N506" s="733">
        <f>[1]②B6用集計!C2770</f>
        <v>53</v>
      </c>
      <c r="O506" s="733">
        <f>[1]②B6用集計!D2770</f>
        <v>67</v>
      </c>
      <c r="R506" s="726"/>
      <c r="S506" s="726"/>
      <c r="AI506" s="726"/>
      <c r="AJ506" s="726"/>
      <c r="AK506" s="726"/>
      <c r="AL506" s="726"/>
      <c r="AM506" s="726"/>
      <c r="AN506" s="726"/>
      <c r="AO506" s="726"/>
      <c r="AP506" s="726"/>
      <c r="AQ506" s="726"/>
      <c r="AR506" s="726"/>
      <c r="AS506" s="726"/>
      <c r="AT506" s="726"/>
      <c r="AU506" s="726"/>
      <c r="AV506" s="726"/>
      <c r="AW506" s="726"/>
      <c r="AX506" s="726"/>
      <c r="AY506" s="726"/>
      <c r="AZ506" s="726"/>
      <c r="BA506" s="726"/>
      <c r="BB506" s="726"/>
      <c r="BC506" s="726"/>
      <c r="BD506" s="726"/>
      <c r="BE506" s="726"/>
      <c r="BF506" s="726"/>
      <c r="BG506" s="726"/>
      <c r="BH506" s="726"/>
      <c r="BI506" s="726"/>
      <c r="BJ506" s="726"/>
      <c r="BK506" s="726"/>
      <c r="BL506" s="726"/>
      <c r="BM506" s="726"/>
      <c r="BN506" s="726"/>
      <c r="BO506" s="726"/>
      <c r="BP506" s="726"/>
      <c r="BQ506" s="726"/>
      <c r="BR506" s="726"/>
      <c r="BS506" s="726"/>
      <c r="BT506" s="726"/>
      <c r="BU506" s="726"/>
      <c r="BV506" s="726"/>
      <c r="BW506" s="726"/>
      <c r="BX506" s="726"/>
      <c r="BY506" s="726"/>
      <c r="BZ506" s="726"/>
      <c r="CA506" s="726"/>
      <c r="CB506" s="726"/>
      <c r="CC506" s="726"/>
      <c r="CD506" s="726"/>
      <c r="CE506" s="726"/>
      <c r="CF506" s="726"/>
      <c r="CG506" s="726"/>
      <c r="CH506" s="726"/>
      <c r="CI506" s="726"/>
      <c r="CJ506" s="726"/>
      <c r="CK506" s="726"/>
      <c r="CL506" s="726"/>
      <c r="CM506" s="726"/>
      <c r="CN506" s="726"/>
      <c r="CO506" s="726"/>
      <c r="CP506" s="726"/>
      <c r="CQ506" s="726"/>
      <c r="CR506" s="726"/>
      <c r="CS506" s="726"/>
      <c r="CT506" s="726"/>
      <c r="CU506" s="726"/>
      <c r="CV506" s="726"/>
      <c r="CW506" s="726"/>
      <c r="CX506" s="726"/>
    </row>
    <row r="507" spans="1:102" ht="12.75" customHeight="1" x14ac:dyDescent="0.15">
      <c r="A507" s="745" t="s">
        <v>119</v>
      </c>
      <c r="B507" s="744">
        <f>[1]②B6用集計!C2619</f>
        <v>16</v>
      </c>
      <c r="C507" s="783">
        <f>[1]②B6用集計!D2619</f>
        <v>11</v>
      </c>
      <c r="D507" s="732">
        <f>[1]②B6用集計!C2644</f>
        <v>3</v>
      </c>
      <c r="E507" s="733">
        <f>[1]②B6用集計!D2644</f>
        <v>2</v>
      </c>
      <c r="F507" s="744">
        <f>[1]②B6用集計!C2669</f>
        <v>1</v>
      </c>
      <c r="G507" s="783">
        <f>[1]②B6用集計!D2669</f>
        <v>2</v>
      </c>
      <c r="H507" s="732">
        <f>[1]②B6用集計!C2695</f>
        <v>0</v>
      </c>
      <c r="I507" s="783">
        <f>[1]②B6用集計!D2695</f>
        <v>0</v>
      </c>
      <c r="J507" s="732">
        <f>[1]②B6用集計!C2721</f>
        <v>6</v>
      </c>
      <c r="K507" s="743">
        <f>[1]②B6用集計!D2721</f>
        <v>0</v>
      </c>
      <c r="L507" s="808">
        <f>L478+N478+B507+D507+F507+H507+J507</f>
        <v>53</v>
      </c>
      <c r="M507" s="807">
        <f>M478+O478+C507+E507+G507+I507+K507</f>
        <v>32</v>
      </c>
      <c r="N507" s="733">
        <f>[1]②B6用集計!C2771</f>
        <v>92</v>
      </c>
      <c r="O507" s="733">
        <f>[1]②B6用集計!D2771</f>
        <v>95</v>
      </c>
      <c r="R507" s="726"/>
      <c r="S507" s="726"/>
      <c r="AI507" s="726"/>
      <c r="AJ507" s="726"/>
      <c r="AK507" s="726"/>
      <c r="AL507" s="726"/>
      <c r="AM507" s="726"/>
      <c r="AN507" s="726"/>
      <c r="AO507" s="726"/>
      <c r="AP507" s="726"/>
      <c r="AQ507" s="726"/>
      <c r="AR507" s="726"/>
      <c r="AS507" s="726"/>
      <c r="AT507" s="726"/>
      <c r="AU507" s="726"/>
      <c r="AV507" s="726"/>
      <c r="AW507" s="726"/>
      <c r="AX507" s="726"/>
      <c r="AY507" s="726"/>
      <c r="AZ507" s="726"/>
      <c r="BA507" s="726"/>
      <c r="BB507" s="726"/>
      <c r="BC507" s="726"/>
      <c r="BD507" s="726"/>
      <c r="BE507" s="726"/>
      <c r="BF507" s="726"/>
      <c r="BG507" s="726"/>
      <c r="BH507" s="726"/>
      <c r="BI507" s="726"/>
      <c r="BJ507" s="726"/>
      <c r="BK507" s="726"/>
      <c r="BL507" s="726"/>
      <c r="BM507" s="726"/>
      <c r="BN507" s="726"/>
      <c r="BO507" s="726"/>
      <c r="BP507" s="726"/>
      <c r="BQ507" s="726"/>
      <c r="BR507" s="726"/>
      <c r="BS507" s="726"/>
      <c r="BT507" s="726"/>
      <c r="BU507" s="726"/>
      <c r="BV507" s="726"/>
      <c r="BW507" s="726"/>
      <c r="BX507" s="726"/>
      <c r="BY507" s="726"/>
      <c r="BZ507" s="726"/>
      <c r="CA507" s="726"/>
      <c r="CB507" s="726"/>
      <c r="CC507" s="726"/>
      <c r="CD507" s="726"/>
      <c r="CE507" s="726"/>
      <c r="CF507" s="726"/>
      <c r="CG507" s="726"/>
      <c r="CH507" s="726"/>
      <c r="CI507" s="726"/>
      <c r="CJ507" s="726"/>
      <c r="CK507" s="726"/>
      <c r="CL507" s="726"/>
      <c r="CM507" s="726"/>
      <c r="CN507" s="726"/>
      <c r="CO507" s="726"/>
      <c r="CP507" s="726"/>
      <c r="CQ507" s="726"/>
      <c r="CR507" s="726"/>
      <c r="CS507" s="726"/>
      <c r="CT507" s="726"/>
      <c r="CU507" s="726"/>
      <c r="CV507" s="726"/>
      <c r="CW507" s="726"/>
      <c r="CX507" s="726"/>
    </row>
    <row r="508" spans="1:102" ht="12.75" customHeight="1" x14ac:dyDescent="0.15">
      <c r="A508" s="745" t="s">
        <v>121</v>
      </c>
      <c r="B508" s="744">
        <f>[1]②B6用集計!C2620</f>
        <v>12</v>
      </c>
      <c r="C508" s="783">
        <f>[1]②B6用集計!D2620</f>
        <v>5</v>
      </c>
      <c r="D508" s="732">
        <f>[1]②B6用集計!C2645</f>
        <v>0</v>
      </c>
      <c r="E508" s="733">
        <f>[1]②B6用集計!D2645</f>
        <v>1</v>
      </c>
      <c r="F508" s="744">
        <f>[1]②B6用集計!C2670</f>
        <v>1</v>
      </c>
      <c r="G508" s="783">
        <f>[1]②B6用集計!D2670</f>
        <v>3</v>
      </c>
      <c r="H508" s="732">
        <f>[1]②B6用集計!C2696</f>
        <v>0</v>
      </c>
      <c r="I508" s="783">
        <f>[1]②B6用集計!D2696</f>
        <v>0</v>
      </c>
      <c r="J508" s="732">
        <f>[1]②B6用集計!C2722</f>
        <v>5</v>
      </c>
      <c r="K508" s="743">
        <f>[1]②B6用集計!D2722</f>
        <v>7</v>
      </c>
      <c r="L508" s="808">
        <f>L479+N479+B508+D508+F508+H508+J508</f>
        <v>46</v>
      </c>
      <c r="M508" s="807">
        <f>M479+O479+C508+E508+G508+I508+K508</f>
        <v>38</v>
      </c>
      <c r="N508" s="733">
        <f>[1]②B6用集計!C2772</f>
        <v>104</v>
      </c>
      <c r="O508" s="733">
        <f>[1]②B6用集計!D2772</f>
        <v>99</v>
      </c>
      <c r="R508" s="726"/>
      <c r="S508" s="726"/>
      <c r="AI508" s="726"/>
      <c r="AJ508" s="726"/>
      <c r="AK508" s="726"/>
      <c r="AL508" s="726"/>
      <c r="AM508" s="726"/>
      <c r="AN508" s="726"/>
      <c r="AO508" s="726"/>
      <c r="AP508" s="726"/>
      <c r="AQ508" s="726"/>
      <c r="AR508" s="726"/>
      <c r="AS508" s="726"/>
      <c r="AT508" s="726"/>
      <c r="AU508" s="726"/>
      <c r="AV508" s="726"/>
      <c r="AW508" s="726"/>
      <c r="AX508" s="726"/>
      <c r="AY508" s="726"/>
      <c r="AZ508" s="726"/>
      <c r="BA508" s="726"/>
      <c r="BB508" s="726"/>
      <c r="BC508" s="726"/>
      <c r="BD508" s="726"/>
      <c r="BE508" s="726"/>
      <c r="BF508" s="726"/>
      <c r="BG508" s="726"/>
      <c r="BH508" s="726"/>
      <c r="BI508" s="726"/>
      <c r="BJ508" s="726"/>
      <c r="BK508" s="726"/>
      <c r="BL508" s="726"/>
      <c r="BM508" s="726"/>
      <c r="BN508" s="726"/>
      <c r="BO508" s="726"/>
      <c r="BP508" s="726"/>
      <c r="BQ508" s="726"/>
      <c r="BR508" s="726"/>
      <c r="BS508" s="726"/>
      <c r="BT508" s="726"/>
      <c r="BU508" s="726"/>
      <c r="BV508" s="726"/>
      <c r="BW508" s="726"/>
      <c r="BX508" s="726"/>
      <c r="BY508" s="726"/>
      <c r="BZ508" s="726"/>
      <c r="CA508" s="726"/>
      <c r="CB508" s="726"/>
      <c r="CC508" s="726"/>
      <c r="CD508" s="726"/>
      <c r="CE508" s="726"/>
      <c r="CF508" s="726"/>
      <c r="CG508" s="726"/>
      <c r="CH508" s="726"/>
      <c r="CI508" s="726"/>
      <c r="CJ508" s="726"/>
      <c r="CK508" s="726"/>
      <c r="CL508" s="726"/>
      <c r="CM508" s="726"/>
      <c r="CN508" s="726"/>
      <c r="CO508" s="726"/>
      <c r="CP508" s="726"/>
      <c r="CQ508" s="726"/>
      <c r="CR508" s="726"/>
      <c r="CS508" s="726"/>
      <c r="CT508" s="726"/>
      <c r="CU508" s="726"/>
      <c r="CV508" s="726"/>
      <c r="CW508" s="726"/>
      <c r="CX508" s="726"/>
    </row>
    <row r="509" spans="1:102" ht="12.75" customHeight="1" x14ac:dyDescent="0.15">
      <c r="A509" s="745" t="s">
        <v>122</v>
      </c>
      <c r="B509" s="744">
        <f>[1]②B6用集計!C2621</f>
        <v>5</v>
      </c>
      <c r="C509" s="783">
        <f>[1]②B6用集計!D2621</f>
        <v>5</v>
      </c>
      <c r="D509" s="732">
        <f>[1]②B6用集計!C2646</f>
        <v>1</v>
      </c>
      <c r="E509" s="733">
        <f>[1]②B6用集計!D2646</f>
        <v>4</v>
      </c>
      <c r="F509" s="744">
        <f>[1]②B6用集計!C2671</f>
        <v>5</v>
      </c>
      <c r="G509" s="783">
        <f>[1]②B6用集計!D2671</f>
        <v>2</v>
      </c>
      <c r="H509" s="732">
        <f>[1]②B6用集計!C2697</f>
        <v>0</v>
      </c>
      <c r="I509" s="783">
        <f>[1]②B6用集計!D2697</f>
        <v>0</v>
      </c>
      <c r="J509" s="732">
        <f>[1]②B6用集計!C2723</f>
        <v>6</v>
      </c>
      <c r="K509" s="743">
        <f>[1]②B6用集計!D2723</f>
        <v>7</v>
      </c>
      <c r="L509" s="808">
        <f>L480+N480+B509+D509+F509+H509+J509</f>
        <v>41</v>
      </c>
      <c r="M509" s="807">
        <f>M480+O480+C509+E509+G509+I509+K509</f>
        <v>42</v>
      </c>
      <c r="N509" s="733">
        <f>[1]②B6用集計!C2773</f>
        <v>112</v>
      </c>
      <c r="O509" s="733">
        <f>[1]②B6用集計!D2773</f>
        <v>101</v>
      </c>
      <c r="R509" s="726"/>
      <c r="S509" s="726"/>
      <c r="AI509" s="726"/>
      <c r="AJ509" s="726"/>
      <c r="AK509" s="726"/>
      <c r="AL509" s="726"/>
      <c r="AM509" s="726"/>
      <c r="AN509" s="726"/>
      <c r="AO509" s="726"/>
      <c r="AP509" s="726"/>
      <c r="AQ509" s="726"/>
      <c r="AR509" s="726"/>
      <c r="AS509" s="726"/>
      <c r="AT509" s="726"/>
      <c r="AU509" s="726"/>
      <c r="AV509" s="726"/>
      <c r="AW509" s="726"/>
      <c r="AX509" s="726"/>
      <c r="AY509" s="726"/>
      <c r="AZ509" s="726"/>
      <c r="BA509" s="726"/>
      <c r="BB509" s="726"/>
      <c r="BC509" s="726"/>
      <c r="BD509" s="726"/>
      <c r="BE509" s="726"/>
      <c r="BF509" s="726"/>
      <c r="BG509" s="726"/>
      <c r="BH509" s="726"/>
      <c r="BI509" s="726"/>
      <c r="BJ509" s="726"/>
      <c r="BK509" s="726"/>
      <c r="BL509" s="726"/>
      <c r="BM509" s="726"/>
      <c r="BN509" s="726"/>
      <c r="BO509" s="726"/>
      <c r="BP509" s="726"/>
      <c r="BQ509" s="726"/>
      <c r="BR509" s="726"/>
      <c r="BS509" s="726"/>
      <c r="BT509" s="726"/>
      <c r="BU509" s="726"/>
      <c r="BV509" s="726"/>
      <c r="BW509" s="726"/>
      <c r="BX509" s="726"/>
      <c r="BY509" s="726"/>
      <c r="BZ509" s="726"/>
      <c r="CA509" s="726"/>
      <c r="CB509" s="726"/>
      <c r="CC509" s="726"/>
      <c r="CD509" s="726"/>
      <c r="CE509" s="726"/>
      <c r="CF509" s="726"/>
      <c r="CG509" s="726"/>
      <c r="CH509" s="726"/>
      <c r="CI509" s="726"/>
      <c r="CJ509" s="726"/>
      <c r="CK509" s="726"/>
      <c r="CL509" s="726"/>
      <c r="CM509" s="726"/>
      <c r="CN509" s="726"/>
      <c r="CO509" s="726"/>
      <c r="CP509" s="726"/>
      <c r="CQ509" s="726"/>
      <c r="CR509" s="726"/>
      <c r="CS509" s="726"/>
      <c r="CT509" s="726"/>
      <c r="CU509" s="726"/>
      <c r="CV509" s="726"/>
      <c r="CW509" s="726"/>
      <c r="CX509" s="726"/>
    </row>
    <row r="510" spans="1:102" ht="12.75" customHeight="1" x14ac:dyDescent="0.15">
      <c r="A510" s="745" t="s">
        <v>123</v>
      </c>
      <c r="B510" s="744">
        <f>[1]②B6用集計!C2622</f>
        <v>8</v>
      </c>
      <c r="C510" s="783">
        <f>[1]②B6用集計!D2622</f>
        <v>8</v>
      </c>
      <c r="D510" s="732">
        <f>[1]②B6用集計!C2647</f>
        <v>2</v>
      </c>
      <c r="E510" s="733">
        <f>[1]②B6用集計!D2647</f>
        <v>1</v>
      </c>
      <c r="F510" s="744">
        <f>[1]②B6用集計!C2672</f>
        <v>8</v>
      </c>
      <c r="G510" s="783">
        <f>[1]②B6用集計!D2672</f>
        <v>7</v>
      </c>
      <c r="H510" s="732">
        <f>[1]②B6用集計!C2698</f>
        <v>0</v>
      </c>
      <c r="I510" s="783">
        <f>[1]②B6用集計!D2698</f>
        <v>1</v>
      </c>
      <c r="J510" s="732">
        <f>[1]②B6用集計!C2724</f>
        <v>4</v>
      </c>
      <c r="K510" s="743">
        <f>[1]②B6用集計!D2724</f>
        <v>3</v>
      </c>
      <c r="L510" s="808">
        <f>L481+N481+B510+D510+F510+H510+J510</f>
        <v>47</v>
      </c>
      <c r="M510" s="807">
        <f>M481+O481+C510+E510+G510+I510+K510</f>
        <v>42</v>
      </c>
      <c r="N510" s="733">
        <f>[1]②B6用集計!C2774</f>
        <v>95</v>
      </c>
      <c r="O510" s="733">
        <f>[1]②B6用集計!D2774</f>
        <v>76</v>
      </c>
      <c r="R510" s="726"/>
      <c r="S510" s="726"/>
      <c r="AI510" s="726"/>
      <c r="AJ510" s="726"/>
      <c r="AK510" s="726"/>
      <c r="AL510" s="726"/>
      <c r="AM510" s="726"/>
      <c r="AN510" s="726"/>
      <c r="AO510" s="726"/>
      <c r="AP510" s="726"/>
      <c r="AQ510" s="726"/>
      <c r="AR510" s="726"/>
      <c r="AS510" s="726"/>
      <c r="AT510" s="726"/>
      <c r="AU510" s="726"/>
      <c r="AV510" s="726"/>
      <c r="AW510" s="726"/>
      <c r="AX510" s="726"/>
      <c r="AY510" s="726"/>
      <c r="AZ510" s="726"/>
      <c r="BA510" s="726"/>
      <c r="BB510" s="726"/>
      <c r="BC510" s="726"/>
      <c r="BD510" s="726"/>
      <c r="BE510" s="726"/>
      <c r="BF510" s="726"/>
      <c r="BG510" s="726"/>
      <c r="BH510" s="726"/>
      <c r="BI510" s="726"/>
      <c r="BJ510" s="726"/>
      <c r="BK510" s="726"/>
      <c r="BL510" s="726"/>
      <c r="BM510" s="726"/>
      <c r="BN510" s="726"/>
      <c r="BO510" s="726"/>
      <c r="BP510" s="726"/>
      <c r="BQ510" s="726"/>
      <c r="BR510" s="726"/>
      <c r="BS510" s="726"/>
      <c r="BT510" s="726"/>
      <c r="BU510" s="726"/>
      <c r="BV510" s="726"/>
      <c r="BW510" s="726"/>
      <c r="BX510" s="726"/>
      <c r="BY510" s="726"/>
      <c r="BZ510" s="726"/>
      <c r="CA510" s="726"/>
      <c r="CB510" s="726"/>
      <c r="CC510" s="726"/>
      <c r="CD510" s="726"/>
      <c r="CE510" s="726"/>
      <c r="CF510" s="726"/>
      <c r="CG510" s="726"/>
      <c r="CH510" s="726"/>
      <c r="CI510" s="726"/>
      <c r="CJ510" s="726"/>
      <c r="CK510" s="726"/>
      <c r="CL510" s="726"/>
      <c r="CM510" s="726"/>
      <c r="CN510" s="726"/>
      <c r="CO510" s="726"/>
      <c r="CP510" s="726"/>
      <c r="CQ510" s="726"/>
      <c r="CR510" s="726"/>
      <c r="CS510" s="726"/>
      <c r="CT510" s="726"/>
      <c r="CU510" s="726"/>
      <c r="CV510" s="726"/>
      <c r="CW510" s="726"/>
      <c r="CX510" s="726"/>
    </row>
    <row r="511" spans="1:102" ht="12.75" customHeight="1" x14ac:dyDescent="0.15">
      <c r="A511" s="745" t="s">
        <v>124</v>
      </c>
      <c r="B511" s="744">
        <f>[1]②B6用集計!C2623</f>
        <v>8</v>
      </c>
      <c r="C511" s="783">
        <f>[1]②B6用集計!D2623</f>
        <v>11</v>
      </c>
      <c r="D511" s="732">
        <f>[1]②B6用集計!C2648</f>
        <v>4</v>
      </c>
      <c r="E511" s="733">
        <f>[1]②B6用集計!D2648</f>
        <v>2</v>
      </c>
      <c r="F511" s="744">
        <f>[1]②B6用集計!C2673</f>
        <v>2</v>
      </c>
      <c r="G511" s="783">
        <f>[1]②B6用集計!D2673</f>
        <v>4</v>
      </c>
      <c r="H511" s="732">
        <f>[1]②B6用集計!C2699</f>
        <v>1</v>
      </c>
      <c r="I511" s="783">
        <f>[1]②B6用集計!D2699</f>
        <v>1</v>
      </c>
      <c r="J511" s="732">
        <f>[1]②B6用集計!C2725</f>
        <v>5</v>
      </c>
      <c r="K511" s="743">
        <f>[1]②B6用集計!D2725</f>
        <v>2</v>
      </c>
      <c r="L511" s="808">
        <f>L482+N482+B511+D511+F511+H511+J511</f>
        <v>40</v>
      </c>
      <c r="M511" s="807">
        <f>M482+O482+C511+E511+G511+I511+K511</f>
        <v>44</v>
      </c>
      <c r="N511" s="733">
        <f>[1]②B6用集計!C2775</f>
        <v>61</v>
      </c>
      <c r="O511" s="733">
        <f>[1]②B6用集計!D2775</f>
        <v>50</v>
      </c>
      <c r="R511" s="726"/>
      <c r="S511" s="726"/>
      <c r="AI511" s="726"/>
      <c r="AJ511" s="726"/>
      <c r="AK511" s="726"/>
      <c r="AL511" s="726"/>
      <c r="AM511" s="726"/>
      <c r="AN511" s="726"/>
      <c r="AO511" s="726"/>
      <c r="AP511" s="726"/>
      <c r="AQ511" s="726"/>
      <c r="AR511" s="726"/>
      <c r="AS511" s="726"/>
      <c r="AT511" s="726"/>
      <c r="AU511" s="726"/>
      <c r="AV511" s="726"/>
      <c r="AW511" s="726"/>
      <c r="AX511" s="726"/>
      <c r="AY511" s="726"/>
      <c r="AZ511" s="726"/>
      <c r="BA511" s="726"/>
      <c r="BB511" s="726"/>
      <c r="BC511" s="726"/>
      <c r="BD511" s="726"/>
      <c r="BE511" s="726"/>
      <c r="BF511" s="726"/>
      <c r="BG511" s="726"/>
      <c r="BH511" s="726"/>
      <c r="BI511" s="726"/>
      <c r="BJ511" s="726"/>
      <c r="BK511" s="726"/>
      <c r="BL511" s="726"/>
      <c r="BM511" s="726"/>
      <c r="BN511" s="726"/>
      <c r="BO511" s="726"/>
      <c r="BP511" s="726"/>
      <c r="BQ511" s="726"/>
      <c r="BR511" s="726"/>
      <c r="BS511" s="726"/>
      <c r="BT511" s="726"/>
      <c r="BU511" s="726"/>
      <c r="BV511" s="726"/>
      <c r="BW511" s="726"/>
      <c r="BX511" s="726"/>
      <c r="BY511" s="726"/>
      <c r="BZ511" s="726"/>
      <c r="CA511" s="726"/>
      <c r="CB511" s="726"/>
      <c r="CC511" s="726"/>
      <c r="CD511" s="726"/>
      <c r="CE511" s="726"/>
      <c r="CF511" s="726"/>
      <c r="CG511" s="726"/>
      <c r="CH511" s="726"/>
      <c r="CI511" s="726"/>
      <c r="CJ511" s="726"/>
      <c r="CK511" s="726"/>
      <c r="CL511" s="726"/>
      <c r="CM511" s="726"/>
      <c r="CN511" s="726"/>
      <c r="CO511" s="726"/>
      <c r="CP511" s="726"/>
      <c r="CQ511" s="726"/>
      <c r="CR511" s="726"/>
      <c r="CS511" s="726"/>
      <c r="CT511" s="726"/>
      <c r="CU511" s="726"/>
      <c r="CV511" s="726"/>
      <c r="CW511" s="726"/>
      <c r="CX511" s="726"/>
    </row>
    <row r="512" spans="1:102" ht="12.75" customHeight="1" x14ac:dyDescent="0.15">
      <c r="A512" s="745" t="s">
        <v>125</v>
      </c>
      <c r="B512" s="744">
        <f>[1]②B6用集計!C2624</f>
        <v>14</v>
      </c>
      <c r="C512" s="783">
        <f>[1]②B6用集計!D2624</f>
        <v>14</v>
      </c>
      <c r="D512" s="732">
        <f>[1]②B6用集計!C2649</f>
        <v>2</v>
      </c>
      <c r="E512" s="733">
        <f>[1]②B6用集計!D2649</f>
        <v>2</v>
      </c>
      <c r="F512" s="744">
        <f>[1]②B6用集計!C2674</f>
        <v>2</v>
      </c>
      <c r="G512" s="783">
        <f>[1]②B6用集計!D2674</f>
        <v>0</v>
      </c>
      <c r="H512" s="732">
        <f>[1]②B6用集計!C2700</f>
        <v>4</v>
      </c>
      <c r="I512" s="783">
        <f>[1]②B6用集計!D2700</f>
        <v>1</v>
      </c>
      <c r="J512" s="732">
        <f>[1]②B6用集計!C2726</f>
        <v>5</v>
      </c>
      <c r="K512" s="743">
        <f>[1]②B6用集計!D2726</f>
        <v>4</v>
      </c>
      <c r="L512" s="808">
        <f>L483+N483+B512+D512+F512+H512+J512</f>
        <v>49</v>
      </c>
      <c r="M512" s="807">
        <f>M483+O483+C512+E512+G512+I512+K512</f>
        <v>41</v>
      </c>
      <c r="N512" s="733">
        <f>[1]②B6用集計!C2776</f>
        <v>46</v>
      </c>
      <c r="O512" s="733">
        <f>[1]②B6用集計!D2776</f>
        <v>43</v>
      </c>
      <c r="R512" s="726"/>
      <c r="S512" s="726"/>
      <c r="AI512" s="726"/>
      <c r="AJ512" s="726"/>
      <c r="AK512" s="726"/>
      <c r="AL512" s="726"/>
      <c r="AM512" s="726"/>
      <c r="AN512" s="726"/>
      <c r="AO512" s="726"/>
      <c r="AP512" s="726"/>
      <c r="AQ512" s="726"/>
      <c r="AR512" s="726"/>
      <c r="AS512" s="726"/>
      <c r="AT512" s="726"/>
      <c r="AU512" s="726"/>
      <c r="AV512" s="726"/>
      <c r="AW512" s="726"/>
      <c r="AX512" s="726"/>
      <c r="AY512" s="726"/>
      <c r="AZ512" s="726"/>
      <c r="BA512" s="726"/>
      <c r="BB512" s="726"/>
      <c r="BC512" s="726"/>
      <c r="BD512" s="726"/>
      <c r="BE512" s="726"/>
      <c r="BF512" s="726"/>
      <c r="BG512" s="726"/>
      <c r="BH512" s="726"/>
      <c r="BI512" s="726"/>
      <c r="BJ512" s="726"/>
      <c r="BK512" s="726"/>
      <c r="BL512" s="726"/>
      <c r="BM512" s="726"/>
      <c r="BN512" s="726"/>
      <c r="BO512" s="726"/>
      <c r="BP512" s="726"/>
      <c r="BQ512" s="726"/>
      <c r="BR512" s="726"/>
      <c r="BS512" s="726"/>
      <c r="BT512" s="726"/>
      <c r="BU512" s="726"/>
      <c r="BV512" s="726"/>
      <c r="BW512" s="726"/>
      <c r="BX512" s="726"/>
      <c r="BY512" s="726"/>
      <c r="BZ512" s="726"/>
      <c r="CA512" s="726"/>
      <c r="CB512" s="726"/>
      <c r="CC512" s="726"/>
      <c r="CD512" s="726"/>
      <c r="CE512" s="726"/>
      <c r="CF512" s="726"/>
      <c r="CG512" s="726"/>
      <c r="CH512" s="726"/>
      <c r="CI512" s="726"/>
      <c r="CJ512" s="726"/>
      <c r="CK512" s="726"/>
      <c r="CL512" s="726"/>
      <c r="CM512" s="726"/>
      <c r="CN512" s="726"/>
      <c r="CO512" s="726"/>
      <c r="CP512" s="726"/>
      <c r="CQ512" s="726"/>
      <c r="CR512" s="726"/>
      <c r="CS512" s="726"/>
      <c r="CT512" s="726"/>
      <c r="CU512" s="726"/>
      <c r="CV512" s="726"/>
      <c r="CW512" s="726"/>
      <c r="CX512" s="726"/>
    </row>
    <row r="513" spans="1:108" ht="12.75" customHeight="1" x14ac:dyDescent="0.15">
      <c r="A513" s="745" t="s">
        <v>126</v>
      </c>
      <c r="B513" s="744">
        <f>[1]②B6用集計!C2625</f>
        <v>13</v>
      </c>
      <c r="C513" s="783">
        <f>[1]②B6用集計!D2625</f>
        <v>12</v>
      </c>
      <c r="D513" s="732">
        <f>[1]②B6用集計!C2650</f>
        <v>1</v>
      </c>
      <c r="E513" s="733">
        <f>[1]②B6用集計!D2650</f>
        <v>6</v>
      </c>
      <c r="F513" s="744">
        <f>[1]②B6用集計!C2675</f>
        <v>4</v>
      </c>
      <c r="G513" s="783">
        <f>[1]②B6用集計!D2675</f>
        <v>6</v>
      </c>
      <c r="H513" s="732">
        <f>[1]②B6用集計!C2701</f>
        <v>0</v>
      </c>
      <c r="I513" s="783">
        <f>[1]②B6用集計!D2701</f>
        <v>1</v>
      </c>
      <c r="J513" s="732">
        <f>[1]②B6用集計!C2727</f>
        <v>6</v>
      </c>
      <c r="K513" s="743">
        <f>[1]②B6用集計!D2727</f>
        <v>9</v>
      </c>
      <c r="L513" s="808">
        <f>L484+N484+B513+D513+F513+H513+J513</f>
        <v>51</v>
      </c>
      <c r="M513" s="807">
        <f>M484+O484+C513+E513+G513+I513+K513</f>
        <v>62</v>
      </c>
      <c r="N513" s="733">
        <f>[1]②B6用集計!C2777</f>
        <v>43</v>
      </c>
      <c r="O513" s="733">
        <f>[1]②B6用集計!D2777</f>
        <v>47</v>
      </c>
      <c r="R513" s="726"/>
      <c r="S513" s="726"/>
      <c r="AI513" s="726"/>
      <c r="AJ513" s="726"/>
      <c r="AK513" s="726"/>
      <c r="AL513" s="726"/>
      <c r="AM513" s="726"/>
      <c r="AN513" s="726"/>
      <c r="AO513" s="726"/>
      <c r="AP513" s="726"/>
      <c r="AQ513" s="726"/>
      <c r="AR513" s="726"/>
      <c r="AS513" s="726"/>
      <c r="AT513" s="726"/>
      <c r="AU513" s="726"/>
      <c r="AV513" s="726"/>
      <c r="AW513" s="726"/>
      <c r="AX513" s="726"/>
      <c r="AY513" s="726"/>
      <c r="AZ513" s="726"/>
      <c r="BA513" s="726"/>
      <c r="BB513" s="726"/>
      <c r="BC513" s="726"/>
      <c r="BD513" s="726"/>
      <c r="BE513" s="726"/>
      <c r="BF513" s="726"/>
      <c r="BG513" s="726"/>
      <c r="BH513" s="726"/>
      <c r="BI513" s="726"/>
      <c r="BJ513" s="726"/>
      <c r="BK513" s="726"/>
      <c r="BL513" s="726"/>
      <c r="BM513" s="726"/>
      <c r="BN513" s="726"/>
      <c r="BO513" s="726"/>
      <c r="BP513" s="726"/>
      <c r="BQ513" s="726"/>
      <c r="BR513" s="726"/>
      <c r="BS513" s="726"/>
      <c r="BT513" s="726"/>
      <c r="BU513" s="726"/>
      <c r="BV513" s="726"/>
      <c r="BW513" s="726"/>
      <c r="BX513" s="726"/>
      <c r="BY513" s="726"/>
      <c r="BZ513" s="726"/>
      <c r="CA513" s="726"/>
      <c r="CB513" s="726"/>
      <c r="CC513" s="726"/>
      <c r="CD513" s="726"/>
      <c r="CE513" s="726"/>
      <c r="CF513" s="726"/>
      <c r="CG513" s="726"/>
      <c r="CH513" s="726"/>
      <c r="CI513" s="726"/>
      <c r="CJ513" s="726"/>
      <c r="CK513" s="726"/>
      <c r="CL513" s="726"/>
      <c r="CM513" s="726"/>
      <c r="CN513" s="726"/>
      <c r="CO513" s="726"/>
      <c r="CP513" s="726"/>
      <c r="CQ513" s="726"/>
      <c r="CR513" s="726"/>
      <c r="CS513" s="726"/>
      <c r="CT513" s="726"/>
      <c r="CU513" s="726"/>
      <c r="CV513" s="726"/>
      <c r="CW513" s="726"/>
      <c r="CX513" s="726"/>
    </row>
    <row r="514" spans="1:108" ht="12.75" customHeight="1" x14ac:dyDescent="0.15">
      <c r="A514" s="745" t="s">
        <v>127</v>
      </c>
      <c r="B514" s="744">
        <f>[1]②B6用集計!C2626</f>
        <v>18</v>
      </c>
      <c r="C514" s="783">
        <f>[1]②B6用集計!D2626</f>
        <v>12</v>
      </c>
      <c r="D514" s="732">
        <f>[1]②B6用集計!C2651</f>
        <v>12</v>
      </c>
      <c r="E514" s="733">
        <f>[1]②B6用集計!D2651</f>
        <v>9</v>
      </c>
      <c r="F514" s="744">
        <f>[1]②B6用集計!C2676</f>
        <v>8</v>
      </c>
      <c r="G514" s="783">
        <f>[1]②B6用集計!D2676</f>
        <v>5</v>
      </c>
      <c r="H514" s="732">
        <f>[1]②B6用集計!C2702</f>
        <v>2</v>
      </c>
      <c r="I514" s="783">
        <f>[1]②B6用集計!D2702</f>
        <v>2</v>
      </c>
      <c r="J514" s="732">
        <f>[1]②B6用集計!C2728</f>
        <v>15</v>
      </c>
      <c r="K514" s="743">
        <f>[1]②B6用集計!D2728</f>
        <v>16</v>
      </c>
      <c r="L514" s="808">
        <f>L485+N485+B514+D514+F514+H514+J514</f>
        <v>87</v>
      </c>
      <c r="M514" s="807">
        <f>M485+O485+C514+E514+G514+I514+K514</f>
        <v>75</v>
      </c>
      <c r="N514" s="733">
        <f>[1]②B6用集計!C2778</f>
        <v>57</v>
      </c>
      <c r="O514" s="733">
        <f>[1]②B6用集計!D2778</f>
        <v>53</v>
      </c>
      <c r="R514" s="726"/>
      <c r="S514" s="726"/>
      <c r="AI514" s="726"/>
      <c r="AJ514" s="726"/>
      <c r="AK514" s="726"/>
      <c r="AL514" s="726"/>
      <c r="AM514" s="726"/>
      <c r="AN514" s="726"/>
      <c r="AO514" s="726"/>
      <c r="AP514" s="726"/>
      <c r="AQ514" s="726"/>
      <c r="AR514" s="726"/>
      <c r="AS514" s="726"/>
      <c r="AT514" s="726"/>
      <c r="AU514" s="726"/>
      <c r="AV514" s="726"/>
      <c r="AW514" s="726"/>
      <c r="AX514" s="726"/>
      <c r="AY514" s="726"/>
      <c r="AZ514" s="726"/>
      <c r="BA514" s="726"/>
      <c r="BB514" s="726"/>
      <c r="BC514" s="726"/>
      <c r="BD514" s="726"/>
      <c r="BE514" s="726"/>
      <c r="BF514" s="726"/>
      <c r="BG514" s="726"/>
      <c r="BH514" s="726"/>
      <c r="BI514" s="726"/>
      <c r="BJ514" s="726"/>
      <c r="BK514" s="726"/>
      <c r="BL514" s="726"/>
      <c r="BM514" s="726"/>
      <c r="BN514" s="726"/>
      <c r="BO514" s="726"/>
      <c r="BP514" s="726"/>
      <c r="BQ514" s="726"/>
      <c r="BR514" s="726"/>
      <c r="BS514" s="726"/>
      <c r="BT514" s="726"/>
      <c r="BU514" s="726"/>
      <c r="BV514" s="726"/>
      <c r="BW514" s="726"/>
      <c r="BX514" s="726"/>
      <c r="BY514" s="726"/>
      <c r="BZ514" s="726"/>
      <c r="CA514" s="726"/>
      <c r="CB514" s="726"/>
      <c r="CC514" s="726"/>
      <c r="CD514" s="726"/>
      <c r="CE514" s="726"/>
      <c r="CF514" s="726"/>
      <c r="CG514" s="726"/>
      <c r="CH514" s="726"/>
      <c r="CI514" s="726"/>
      <c r="CJ514" s="726"/>
      <c r="CK514" s="726"/>
      <c r="CL514" s="726"/>
      <c r="CM514" s="726"/>
      <c r="CN514" s="726"/>
      <c r="CO514" s="726"/>
      <c r="CP514" s="726"/>
      <c r="CQ514" s="726"/>
      <c r="CR514" s="726"/>
      <c r="CS514" s="726"/>
      <c r="CT514" s="726"/>
      <c r="CU514" s="726"/>
      <c r="CV514" s="726"/>
      <c r="CW514" s="726"/>
      <c r="CX514" s="726"/>
    </row>
    <row r="515" spans="1:108" ht="12.75" customHeight="1" x14ac:dyDescent="0.15">
      <c r="A515" s="745" t="s">
        <v>128</v>
      </c>
      <c r="B515" s="744">
        <f>[1]②B6用集計!C2627</f>
        <v>6</v>
      </c>
      <c r="C515" s="783">
        <f>[1]②B6用集計!D2627</f>
        <v>8</v>
      </c>
      <c r="D515" s="732">
        <f>[1]②B6用集計!C2652</f>
        <v>4</v>
      </c>
      <c r="E515" s="733">
        <f>[1]②B6用集計!D2652</f>
        <v>4</v>
      </c>
      <c r="F515" s="744">
        <f>[1]②B6用集計!C2677</f>
        <v>4</v>
      </c>
      <c r="G515" s="783">
        <f>[1]②B6用集計!D2677</f>
        <v>4</v>
      </c>
      <c r="H515" s="732">
        <f>[1]②B6用集計!C2703</f>
        <v>3</v>
      </c>
      <c r="I515" s="783">
        <f>[1]②B6用集計!D2703</f>
        <v>3</v>
      </c>
      <c r="J515" s="732">
        <f>[1]②B6用集計!C2729</f>
        <v>12</v>
      </c>
      <c r="K515" s="743">
        <f>[1]②B6用集計!D2729</f>
        <v>7</v>
      </c>
      <c r="L515" s="808">
        <f>L486+N486+B515+D515+F515+H515+J515</f>
        <v>56</v>
      </c>
      <c r="M515" s="807">
        <f>M486+O486+C515+E515+G515+I515+K515</f>
        <v>43</v>
      </c>
      <c r="N515" s="733">
        <f>[1]②B6用集計!C2779</f>
        <v>38</v>
      </c>
      <c r="O515" s="733">
        <f>[1]②B6用集計!D2779</f>
        <v>47</v>
      </c>
      <c r="R515" s="726"/>
      <c r="S515" s="726"/>
      <c r="AI515" s="726"/>
      <c r="AJ515" s="726"/>
      <c r="AK515" s="726"/>
      <c r="AL515" s="726"/>
      <c r="AM515" s="726"/>
      <c r="AN515" s="726"/>
      <c r="AO515" s="726"/>
      <c r="AP515" s="726"/>
      <c r="AQ515" s="726"/>
      <c r="AR515" s="726"/>
      <c r="AS515" s="726"/>
      <c r="AT515" s="726"/>
      <c r="AU515" s="726"/>
      <c r="AV515" s="726"/>
      <c r="AW515" s="726"/>
      <c r="AX515" s="726"/>
      <c r="AY515" s="726"/>
      <c r="AZ515" s="726"/>
      <c r="BA515" s="726"/>
      <c r="BB515" s="726"/>
      <c r="BC515" s="726"/>
      <c r="BD515" s="726"/>
      <c r="BE515" s="726"/>
      <c r="BF515" s="726"/>
      <c r="BG515" s="726"/>
      <c r="BH515" s="726"/>
      <c r="BI515" s="726"/>
      <c r="BJ515" s="726"/>
      <c r="BK515" s="726"/>
      <c r="BL515" s="726"/>
      <c r="BM515" s="726"/>
      <c r="BN515" s="726"/>
      <c r="BO515" s="726"/>
      <c r="BP515" s="726"/>
      <c r="BQ515" s="726"/>
      <c r="BR515" s="726"/>
      <c r="BS515" s="726"/>
      <c r="BT515" s="726"/>
      <c r="BU515" s="726"/>
      <c r="BV515" s="726"/>
      <c r="BW515" s="726"/>
      <c r="BX515" s="726"/>
      <c r="BY515" s="726"/>
      <c r="BZ515" s="726"/>
      <c r="CA515" s="726"/>
      <c r="CB515" s="726"/>
      <c r="CC515" s="726"/>
      <c r="CD515" s="726"/>
      <c r="CE515" s="726"/>
      <c r="CF515" s="726"/>
      <c r="CG515" s="726"/>
      <c r="CH515" s="726"/>
      <c r="CI515" s="726"/>
      <c r="CJ515" s="726"/>
      <c r="CK515" s="726"/>
      <c r="CL515" s="726"/>
      <c r="CM515" s="726"/>
      <c r="CN515" s="726"/>
      <c r="CO515" s="726"/>
      <c r="CP515" s="726"/>
      <c r="CQ515" s="726"/>
      <c r="CR515" s="726"/>
      <c r="CS515" s="726"/>
      <c r="CT515" s="726"/>
      <c r="CU515" s="726"/>
      <c r="CV515" s="726"/>
      <c r="CW515" s="726"/>
      <c r="CX515" s="726"/>
    </row>
    <row r="516" spans="1:108" ht="12.75" customHeight="1" x14ac:dyDescent="0.15">
      <c r="A516" s="745" t="s">
        <v>129</v>
      </c>
      <c r="B516" s="744">
        <f>[1]②B6用集計!C2628</f>
        <v>4</v>
      </c>
      <c r="C516" s="783">
        <f>[1]②B6用集計!D2628</f>
        <v>9</v>
      </c>
      <c r="D516" s="732">
        <f>[1]②B6用集計!C2653</f>
        <v>1</v>
      </c>
      <c r="E516" s="733">
        <f>[1]②B6用集計!D2653</f>
        <v>4</v>
      </c>
      <c r="F516" s="744">
        <f>[1]②B6用集計!C2678</f>
        <v>6</v>
      </c>
      <c r="G516" s="783">
        <f>[1]②B6用集計!D2678</f>
        <v>9</v>
      </c>
      <c r="H516" s="732">
        <f>[1]②B6用集計!C2704</f>
        <v>5</v>
      </c>
      <c r="I516" s="783">
        <f>[1]②B6用集計!D2704</f>
        <v>5</v>
      </c>
      <c r="J516" s="732">
        <f>[1]②B6用集計!C2730</f>
        <v>5</v>
      </c>
      <c r="K516" s="743">
        <f>[1]②B6用集計!D2730</f>
        <v>6</v>
      </c>
      <c r="L516" s="808">
        <f>L487+N487+B516+D516+F516+H516+J516</f>
        <v>43</v>
      </c>
      <c r="M516" s="807">
        <f>M487+O487+C516+E516+G516+I516+K516</f>
        <v>56</v>
      </c>
      <c r="N516" s="733">
        <f>[1]②B6用集計!C2780</f>
        <v>37</v>
      </c>
      <c r="O516" s="733">
        <f>[1]②B6用集計!D2780</f>
        <v>27</v>
      </c>
      <c r="R516" s="726"/>
      <c r="S516" s="726"/>
      <c r="AI516" s="726"/>
      <c r="AJ516" s="726"/>
      <c r="AK516" s="726"/>
      <c r="AL516" s="726"/>
      <c r="AM516" s="726"/>
      <c r="AN516" s="726"/>
      <c r="AO516" s="726"/>
      <c r="AP516" s="726"/>
      <c r="AQ516" s="726"/>
      <c r="AR516" s="726"/>
      <c r="AS516" s="726"/>
      <c r="AT516" s="726"/>
      <c r="AU516" s="726"/>
      <c r="AV516" s="726"/>
      <c r="AW516" s="726"/>
      <c r="AX516" s="726"/>
      <c r="AY516" s="726"/>
      <c r="AZ516" s="726"/>
      <c r="BA516" s="726"/>
      <c r="BB516" s="726"/>
      <c r="BC516" s="726"/>
      <c r="BD516" s="726"/>
      <c r="BE516" s="726"/>
      <c r="BF516" s="726"/>
      <c r="BG516" s="726"/>
      <c r="BH516" s="726"/>
      <c r="BI516" s="726"/>
      <c r="BJ516" s="726"/>
      <c r="BK516" s="726"/>
      <c r="BL516" s="726"/>
      <c r="BM516" s="726"/>
      <c r="BN516" s="726"/>
      <c r="BO516" s="726"/>
      <c r="BP516" s="726"/>
      <c r="BQ516" s="726"/>
      <c r="BR516" s="726"/>
      <c r="BS516" s="726"/>
      <c r="BT516" s="726"/>
      <c r="BU516" s="726"/>
      <c r="BV516" s="726"/>
      <c r="BW516" s="726"/>
      <c r="BX516" s="726"/>
      <c r="BY516" s="726"/>
      <c r="BZ516" s="726"/>
      <c r="CA516" s="726"/>
      <c r="CB516" s="726"/>
      <c r="CC516" s="726"/>
      <c r="CD516" s="726"/>
      <c r="CE516" s="726"/>
      <c r="CF516" s="726"/>
      <c r="CG516" s="726"/>
      <c r="CH516" s="726"/>
      <c r="CI516" s="726"/>
      <c r="CJ516" s="726"/>
      <c r="CK516" s="726"/>
      <c r="CL516" s="726"/>
      <c r="CM516" s="726"/>
      <c r="CN516" s="726"/>
      <c r="CO516" s="726"/>
      <c r="CP516" s="726"/>
      <c r="CQ516" s="726"/>
      <c r="CR516" s="726"/>
      <c r="CS516" s="726"/>
      <c r="CT516" s="726"/>
      <c r="CU516" s="726"/>
      <c r="CV516" s="726"/>
      <c r="CW516" s="726"/>
      <c r="CX516" s="726"/>
    </row>
    <row r="517" spans="1:108" ht="12.75" customHeight="1" x14ac:dyDescent="0.15">
      <c r="A517" s="745" t="s">
        <v>130</v>
      </c>
      <c r="B517" s="744">
        <f>[1]②B6用集計!C2629</f>
        <v>7</v>
      </c>
      <c r="C517" s="783">
        <f>[1]②B6用集計!D2629</f>
        <v>12</v>
      </c>
      <c r="D517" s="732">
        <f>[1]②B6用集計!C2654</f>
        <v>6</v>
      </c>
      <c r="E517" s="733">
        <f>[1]②B6用集計!D2654</f>
        <v>2</v>
      </c>
      <c r="F517" s="744">
        <f>[1]②B6用集計!C2679</f>
        <v>8</v>
      </c>
      <c r="G517" s="783">
        <f>[1]②B6用集計!D2679</f>
        <v>4</v>
      </c>
      <c r="H517" s="732">
        <f>[1]②B6用集計!C2705</f>
        <v>6</v>
      </c>
      <c r="I517" s="783">
        <f>[1]②B6用集計!D2705</f>
        <v>3</v>
      </c>
      <c r="J517" s="732">
        <f>[1]②B6用集計!C2731</f>
        <v>2</v>
      </c>
      <c r="K517" s="743">
        <f>[1]②B6用集計!D2731</f>
        <v>2</v>
      </c>
      <c r="L517" s="808">
        <f>L488+N488+B517+D517+F517+H517+J517</f>
        <v>43</v>
      </c>
      <c r="M517" s="807">
        <f>M488+O488+C517+E517+G517+I517+K517</f>
        <v>43</v>
      </c>
      <c r="N517" s="733">
        <f>[1]②B6用集計!C2781</f>
        <v>13</v>
      </c>
      <c r="O517" s="733">
        <f>[1]②B6用集計!D2781</f>
        <v>21</v>
      </c>
      <c r="R517" s="726"/>
      <c r="S517" s="726"/>
      <c r="AI517" s="726"/>
      <c r="AJ517" s="726"/>
      <c r="AK517" s="726"/>
      <c r="AL517" s="726"/>
      <c r="AM517" s="726"/>
      <c r="AN517" s="726"/>
      <c r="AO517" s="726"/>
      <c r="AP517" s="726"/>
      <c r="AQ517" s="726"/>
      <c r="AR517" s="726"/>
      <c r="AS517" s="726"/>
      <c r="AT517" s="726"/>
      <c r="AU517" s="726"/>
      <c r="AV517" s="726"/>
      <c r="AW517" s="726"/>
      <c r="AX517" s="726"/>
      <c r="AY517" s="726"/>
      <c r="AZ517" s="726"/>
      <c r="BA517" s="726"/>
      <c r="BB517" s="726"/>
      <c r="BC517" s="726"/>
      <c r="BD517" s="726"/>
      <c r="BE517" s="726"/>
      <c r="BF517" s="726"/>
      <c r="BG517" s="726"/>
      <c r="BH517" s="726"/>
      <c r="BI517" s="726"/>
      <c r="BJ517" s="726"/>
      <c r="BK517" s="726"/>
      <c r="BL517" s="726"/>
      <c r="BM517" s="726"/>
      <c r="BN517" s="726"/>
      <c r="BO517" s="726"/>
      <c r="BP517" s="726"/>
      <c r="BQ517" s="726"/>
      <c r="BR517" s="726"/>
      <c r="BS517" s="726"/>
      <c r="BT517" s="726"/>
      <c r="BU517" s="726"/>
      <c r="BV517" s="726"/>
      <c r="BW517" s="726"/>
      <c r="BX517" s="726"/>
      <c r="BY517" s="726"/>
      <c r="BZ517" s="726"/>
      <c r="CA517" s="726"/>
      <c r="CB517" s="726"/>
      <c r="CC517" s="726"/>
      <c r="CD517" s="726"/>
      <c r="CE517" s="726"/>
      <c r="CF517" s="726"/>
      <c r="CG517" s="726"/>
      <c r="CH517" s="726"/>
      <c r="CI517" s="726"/>
      <c r="CJ517" s="726"/>
      <c r="CK517" s="726"/>
      <c r="CL517" s="726"/>
      <c r="CM517" s="726"/>
      <c r="CN517" s="726"/>
      <c r="CO517" s="726"/>
      <c r="CP517" s="726"/>
      <c r="CQ517" s="726"/>
      <c r="CR517" s="726"/>
      <c r="CS517" s="726"/>
      <c r="CT517" s="726"/>
      <c r="CU517" s="726"/>
      <c r="CV517" s="726"/>
      <c r="CW517" s="726"/>
      <c r="CX517" s="726"/>
    </row>
    <row r="518" spans="1:108" ht="12.75" customHeight="1" x14ac:dyDescent="0.15">
      <c r="A518" s="745" t="s">
        <v>131</v>
      </c>
      <c r="B518" s="744">
        <f>[1]②B6用集計!C2630</f>
        <v>7</v>
      </c>
      <c r="C518" s="783">
        <f>[1]②B6用集計!D2630</f>
        <v>14</v>
      </c>
      <c r="D518" s="732">
        <f>[1]②B6用集計!C2655</f>
        <v>1</v>
      </c>
      <c r="E518" s="733">
        <f>[1]②B6用集計!D2655</f>
        <v>6</v>
      </c>
      <c r="F518" s="744">
        <f>[1]②B6用集計!C2680</f>
        <v>4</v>
      </c>
      <c r="G518" s="783">
        <f>[1]②B6用集計!D2680</f>
        <v>5</v>
      </c>
      <c r="H518" s="732">
        <f>[1]②B6用集計!C2706</f>
        <v>5</v>
      </c>
      <c r="I518" s="783">
        <f>[1]②B6用集計!D2706</f>
        <v>5</v>
      </c>
      <c r="J518" s="732">
        <f>[1]②B6用集計!C2732</f>
        <v>0</v>
      </c>
      <c r="K518" s="743">
        <f>[1]②B6用集計!D2732</f>
        <v>3</v>
      </c>
      <c r="L518" s="808">
        <f>L489+N489+B518+D518+F518+H518+J518</f>
        <v>25</v>
      </c>
      <c r="M518" s="807">
        <f>M489+O489+C518+E518+G518+I518+K518</f>
        <v>52</v>
      </c>
      <c r="N518" s="733">
        <f>[1]②B6用集計!C2782</f>
        <v>6</v>
      </c>
      <c r="O518" s="733">
        <f>[1]②B6用集計!D2782</f>
        <v>12</v>
      </c>
      <c r="R518" s="726"/>
      <c r="S518" s="726"/>
      <c r="AI518" s="726"/>
      <c r="AJ518" s="726"/>
      <c r="AK518" s="726"/>
      <c r="AL518" s="726"/>
      <c r="AM518" s="726"/>
      <c r="AN518" s="726"/>
      <c r="AO518" s="726"/>
      <c r="AP518" s="726"/>
      <c r="AQ518" s="726"/>
      <c r="AR518" s="726"/>
      <c r="AS518" s="726"/>
      <c r="AT518" s="726"/>
      <c r="AU518" s="726"/>
      <c r="AV518" s="726"/>
      <c r="AW518" s="726"/>
      <c r="AX518" s="726"/>
      <c r="AY518" s="726"/>
      <c r="AZ518" s="726"/>
      <c r="BA518" s="726"/>
      <c r="BB518" s="726"/>
      <c r="BC518" s="726"/>
      <c r="BD518" s="726"/>
      <c r="BE518" s="726"/>
      <c r="BF518" s="726"/>
      <c r="BG518" s="726"/>
      <c r="BH518" s="726"/>
      <c r="BI518" s="726"/>
      <c r="BJ518" s="726"/>
      <c r="BK518" s="726"/>
      <c r="BL518" s="726"/>
      <c r="BM518" s="726"/>
      <c r="BN518" s="726"/>
      <c r="BO518" s="726"/>
      <c r="BP518" s="726"/>
      <c r="BQ518" s="726"/>
      <c r="BR518" s="726"/>
      <c r="BS518" s="726"/>
      <c r="BT518" s="726"/>
      <c r="BU518" s="726"/>
      <c r="BV518" s="726"/>
      <c r="BW518" s="726"/>
      <c r="BX518" s="726"/>
      <c r="BY518" s="726"/>
      <c r="BZ518" s="726"/>
      <c r="CA518" s="726"/>
      <c r="CB518" s="726"/>
      <c r="CC518" s="726"/>
      <c r="CD518" s="726"/>
      <c r="CE518" s="726"/>
      <c r="CF518" s="726"/>
      <c r="CG518" s="726"/>
      <c r="CH518" s="726"/>
      <c r="CI518" s="726"/>
      <c r="CJ518" s="726"/>
      <c r="CK518" s="726"/>
      <c r="CL518" s="726"/>
      <c r="CM518" s="726"/>
      <c r="CN518" s="726"/>
      <c r="CO518" s="726"/>
      <c r="CP518" s="726"/>
      <c r="CQ518" s="726"/>
      <c r="CR518" s="726"/>
      <c r="CS518" s="726"/>
      <c r="CT518" s="726"/>
      <c r="CU518" s="726"/>
      <c r="CV518" s="726"/>
      <c r="CW518" s="726"/>
      <c r="CX518" s="726"/>
    </row>
    <row r="519" spans="1:108" ht="12.75" customHeight="1" x14ac:dyDescent="0.15">
      <c r="A519" s="745" t="s">
        <v>132</v>
      </c>
      <c r="B519" s="744">
        <f>[1]②B6用集計!C2631</f>
        <v>5</v>
      </c>
      <c r="C519" s="783">
        <f>[1]②B6用集計!D2631</f>
        <v>8</v>
      </c>
      <c r="D519" s="732">
        <f>[1]②B6用集計!C2656</f>
        <v>0</v>
      </c>
      <c r="E519" s="733">
        <f>[1]②B6用集計!D2656</f>
        <v>0</v>
      </c>
      <c r="F519" s="744">
        <f>[1]②B6用集計!C2681</f>
        <v>0</v>
      </c>
      <c r="G519" s="783">
        <f>[1]②B6用集計!D2681</f>
        <v>2</v>
      </c>
      <c r="H519" s="732">
        <f>[1]②B6用集計!C2707</f>
        <v>0</v>
      </c>
      <c r="I519" s="783">
        <f>[1]②B6用集計!D2707</f>
        <v>0</v>
      </c>
      <c r="J519" s="732">
        <f>[1]②B6用集計!C2733</f>
        <v>0</v>
      </c>
      <c r="K519" s="743">
        <f>[1]②B6用集計!D2733</f>
        <v>3</v>
      </c>
      <c r="L519" s="808">
        <f>L490+N490+B519+D519+F519+H519+J519</f>
        <v>8</v>
      </c>
      <c r="M519" s="807">
        <f>M490+O490+C519+E519+G519+I519+K519</f>
        <v>23</v>
      </c>
      <c r="N519" s="733">
        <f>[1]②B6用集計!C2783</f>
        <v>6</v>
      </c>
      <c r="O519" s="733">
        <f>[1]②B6用集計!D2783</f>
        <v>11</v>
      </c>
      <c r="R519" s="726"/>
      <c r="S519" s="726"/>
      <c r="AI519" s="726"/>
      <c r="AJ519" s="726"/>
      <c r="AK519" s="726"/>
      <c r="AL519" s="726"/>
      <c r="AM519" s="726"/>
      <c r="AN519" s="726"/>
      <c r="AO519" s="726"/>
      <c r="AP519" s="726"/>
      <c r="AQ519" s="726"/>
      <c r="AR519" s="726"/>
      <c r="AS519" s="726"/>
      <c r="AT519" s="726"/>
      <c r="AU519" s="726"/>
      <c r="AV519" s="726"/>
      <c r="AW519" s="726"/>
      <c r="AX519" s="726"/>
      <c r="AY519" s="726"/>
      <c r="AZ519" s="726"/>
      <c r="BA519" s="726"/>
      <c r="BB519" s="726"/>
      <c r="BC519" s="726"/>
      <c r="BD519" s="726"/>
      <c r="BE519" s="726"/>
      <c r="BF519" s="726"/>
      <c r="BG519" s="726"/>
      <c r="BH519" s="726"/>
      <c r="BI519" s="726"/>
      <c r="BJ519" s="726"/>
      <c r="BK519" s="726"/>
      <c r="BL519" s="726"/>
      <c r="BM519" s="726"/>
      <c r="BN519" s="726"/>
      <c r="BO519" s="726"/>
      <c r="BP519" s="726"/>
      <c r="BQ519" s="726"/>
      <c r="BR519" s="726"/>
      <c r="BS519" s="726"/>
      <c r="BT519" s="726"/>
      <c r="BU519" s="726"/>
      <c r="BV519" s="726"/>
      <c r="BW519" s="726"/>
      <c r="BX519" s="726"/>
      <c r="BY519" s="726"/>
      <c r="BZ519" s="726"/>
      <c r="CA519" s="726"/>
      <c r="CB519" s="726"/>
      <c r="CC519" s="726"/>
      <c r="CD519" s="726"/>
      <c r="CE519" s="726"/>
      <c r="CF519" s="726"/>
      <c r="CG519" s="726"/>
      <c r="CH519" s="726"/>
      <c r="CI519" s="726"/>
      <c r="CJ519" s="726"/>
      <c r="CK519" s="726"/>
      <c r="CL519" s="726"/>
      <c r="CM519" s="726"/>
      <c r="CN519" s="726"/>
      <c r="CO519" s="726"/>
      <c r="CP519" s="726"/>
      <c r="CQ519" s="726"/>
      <c r="CR519" s="726"/>
      <c r="CS519" s="726"/>
      <c r="CT519" s="726"/>
      <c r="CU519" s="726"/>
      <c r="CV519" s="726"/>
      <c r="CW519" s="726"/>
      <c r="CX519" s="726"/>
    </row>
    <row r="520" spans="1:108" ht="12.75" customHeight="1" x14ac:dyDescent="0.15">
      <c r="A520" s="745" t="s">
        <v>133</v>
      </c>
      <c r="B520" s="744">
        <f>[1]②B6用集計!C2632</f>
        <v>0</v>
      </c>
      <c r="C520" s="783">
        <f>[1]②B6用集計!D2632</f>
        <v>1</v>
      </c>
      <c r="D520" s="732">
        <f>[1]②B6用集計!C2657</f>
        <v>0</v>
      </c>
      <c r="E520" s="733">
        <f>[1]②B6用集計!D2657</f>
        <v>0</v>
      </c>
      <c r="F520" s="744">
        <f>[1]②B6用集計!C2682</f>
        <v>0</v>
      </c>
      <c r="G520" s="783">
        <f>[1]②B6用集計!D2682</f>
        <v>0</v>
      </c>
      <c r="H520" s="732">
        <f>[1]②B6用集計!C2708</f>
        <v>0</v>
      </c>
      <c r="I520" s="783">
        <f>[1]②B6用集計!D2708</f>
        <v>0</v>
      </c>
      <c r="J520" s="732">
        <f>[1]②B6用集計!C2734</f>
        <v>0</v>
      </c>
      <c r="K520" s="743">
        <f>[1]②B6用集計!D2734</f>
        <v>0</v>
      </c>
      <c r="L520" s="808">
        <f>L491+N491+B520+D520+F520+H520+J520</f>
        <v>0</v>
      </c>
      <c r="M520" s="807">
        <f>M491+O491+C520+E520+G520+I520+K520</f>
        <v>3</v>
      </c>
      <c r="N520" s="733">
        <f>[1]②B6用集計!C2784</f>
        <v>2</v>
      </c>
      <c r="O520" s="733">
        <f>[1]②B6用集計!D2784</f>
        <v>1</v>
      </c>
      <c r="R520" s="726"/>
      <c r="S520" s="726"/>
      <c r="AE520" s="726"/>
      <c r="AF520" s="726"/>
      <c r="AG520" s="726"/>
      <c r="AH520" s="726"/>
      <c r="AI520" s="726"/>
      <c r="AJ520" s="726"/>
      <c r="AK520" s="726"/>
      <c r="AL520" s="726"/>
      <c r="AM520" s="726"/>
      <c r="AN520" s="726"/>
      <c r="AO520" s="726"/>
      <c r="AP520" s="726"/>
      <c r="AQ520" s="726"/>
      <c r="AR520" s="726"/>
      <c r="AS520" s="726"/>
      <c r="AT520" s="726"/>
      <c r="AU520" s="726"/>
      <c r="AV520" s="726"/>
      <c r="AW520" s="726"/>
      <c r="AX520" s="726"/>
      <c r="AY520" s="726"/>
      <c r="AZ520" s="726"/>
      <c r="BA520" s="726"/>
      <c r="BB520" s="726"/>
      <c r="BC520" s="726"/>
      <c r="BD520" s="726"/>
      <c r="BE520" s="726"/>
      <c r="BF520" s="726"/>
      <c r="BG520" s="726"/>
      <c r="BH520" s="726"/>
      <c r="BI520" s="726"/>
      <c r="BJ520" s="726"/>
      <c r="BK520" s="726"/>
      <c r="BL520" s="726"/>
      <c r="BM520" s="726"/>
      <c r="BN520" s="726"/>
      <c r="BO520" s="726"/>
      <c r="BP520" s="726"/>
      <c r="BQ520" s="726"/>
      <c r="BR520" s="726"/>
      <c r="BS520" s="726"/>
      <c r="BT520" s="726"/>
      <c r="BU520" s="726"/>
      <c r="BV520" s="726"/>
      <c r="BW520" s="726"/>
      <c r="BX520" s="726"/>
      <c r="BY520" s="726"/>
      <c r="BZ520" s="726"/>
      <c r="CA520" s="726"/>
      <c r="CB520" s="726"/>
      <c r="CC520" s="726"/>
      <c r="CD520" s="726"/>
      <c r="CE520" s="726"/>
      <c r="CF520" s="726"/>
      <c r="CG520" s="726"/>
      <c r="CH520" s="726"/>
      <c r="CI520" s="726"/>
      <c r="CJ520" s="726"/>
      <c r="CK520" s="726"/>
      <c r="CL520" s="726"/>
      <c r="CM520" s="726"/>
      <c r="CN520" s="726"/>
      <c r="CO520" s="726"/>
      <c r="CP520" s="726"/>
      <c r="CQ520" s="726"/>
      <c r="CR520" s="726"/>
      <c r="CS520" s="726"/>
      <c r="CT520" s="726"/>
      <c r="CU520" s="726"/>
      <c r="CV520" s="726"/>
      <c r="CW520" s="726"/>
      <c r="CX520" s="726"/>
      <c r="CY520" s="726"/>
      <c r="CZ520" s="726"/>
      <c r="DA520" s="726"/>
      <c r="DB520" s="726"/>
      <c r="DC520" s="726"/>
      <c r="DD520" s="726"/>
    </row>
    <row r="521" spans="1:108" ht="12.75" customHeight="1" thickBot="1" x14ac:dyDescent="0.2">
      <c r="A521" s="739" t="s">
        <v>209</v>
      </c>
      <c r="B521" s="744">
        <f>[1]②B6用集計!C2633</f>
        <v>0</v>
      </c>
      <c r="C521" s="783">
        <f>[1]②B6用集計!D2633</f>
        <v>0</v>
      </c>
      <c r="D521" s="732">
        <f>[1]②B6用集計!C2658</f>
        <v>0</v>
      </c>
      <c r="E521" s="733">
        <f>[1]②B6用集計!D2658</f>
        <v>0</v>
      </c>
      <c r="F521" s="744">
        <f>[1]②B6用集計!C2683</f>
        <v>0</v>
      </c>
      <c r="G521" s="783">
        <f>[1]②B6用集計!D2683</f>
        <v>0</v>
      </c>
      <c r="H521" s="732">
        <f>[1]②B6用集計!C2709</f>
        <v>0</v>
      </c>
      <c r="I521" s="783">
        <f>[1]②B6用集計!D2709</f>
        <v>0</v>
      </c>
      <c r="J521" s="732">
        <f>[1]②B6用集計!C2735</f>
        <v>0</v>
      </c>
      <c r="K521" s="743">
        <f>[1]②B6用集計!D2735</f>
        <v>0</v>
      </c>
      <c r="L521" s="808">
        <f>L492+N492+B521+D521+F521+H521+J521</f>
        <v>0</v>
      </c>
      <c r="M521" s="805">
        <f>M492+O492+C521+E521+G521+I521+K521</f>
        <v>0</v>
      </c>
      <c r="N521" s="733">
        <f>[1]②B6用集計!C2785</f>
        <v>0</v>
      </c>
      <c r="O521" s="781">
        <f>[1]②B6用集計!D2785</f>
        <v>0</v>
      </c>
      <c r="R521" s="726"/>
      <c r="S521" s="726"/>
      <c r="AE521" s="726"/>
      <c r="AF521" s="726"/>
      <c r="AG521" s="726"/>
      <c r="AH521" s="726"/>
      <c r="AI521" s="726"/>
      <c r="AJ521" s="726"/>
      <c r="AK521" s="726"/>
      <c r="AL521" s="726"/>
      <c r="AM521" s="726"/>
      <c r="AN521" s="726"/>
      <c r="AO521" s="726"/>
      <c r="AP521" s="726"/>
      <c r="AQ521" s="726"/>
      <c r="AR521" s="726"/>
      <c r="AS521" s="726"/>
      <c r="AT521" s="726"/>
      <c r="AU521" s="726"/>
      <c r="AV521" s="726"/>
      <c r="AW521" s="726"/>
      <c r="AX521" s="726"/>
      <c r="AY521" s="726"/>
      <c r="AZ521" s="726"/>
      <c r="BA521" s="726"/>
      <c r="BB521" s="726"/>
      <c r="BC521" s="726"/>
      <c r="BD521" s="726"/>
      <c r="BE521" s="726"/>
      <c r="BF521" s="726"/>
      <c r="BG521" s="726"/>
      <c r="BH521" s="726"/>
      <c r="BI521" s="726"/>
      <c r="BJ521" s="726"/>
      <c r="BK521" s="726"/>
      <c r="BL521" s="726"/>
      <c r="BM521" s="726"/>
      <c r="BN521" s="726"/>
      <c r="BO521" s="726"/>
      <c r="BP521" s="726"/>
      <c r="BQ521" s="726"/>
      <c r="BR521" s="726"/>
      <c r="BS521" s="726"/>
      <c r="BT521" s="726"/>
      <c r="BU521" s="726"/>
      <c r="BV521" s="726"/>
      <c r="BW521" s="726"/>
      <c r="BX521" s="726"/>
      <c r="BY521" s="726"/>
      <c r="BZ521" s="726"/>
      <c r="CA521" s="726"/>
      <c r="CB521" s="726"/>
      <c r="CC521" s="726"/>
      <c r="CD521" s="726"/>
      <c r="CE521" s="726"/>
      <c r="CF521" s="726"/>
      <c r="CG521" s="726"/>
      <c r="CH521" s="726"/>
      <c r="CI521" s="726"/>
      <c r="CJ521" s="726"/>
      <c r="CK521" s="726"/>
      <c r="CL521" s="726"/>
      <c r="CM521" s="726"/>
      <c r="CN521" s="726"/>
      <c r="CO521" s="726"/>
      <c r="CP521" s="726"/>
      <c r="CQ521" s="726"/>
      <c r="CR521" s="726"/>
      <c r="CS521" s="726"/>
      <c r="CT521" s="726"/>
      <c r="CU521" s="726"/>
      <c r="CV521" s="726"/>
      <c r="CW521" s="726"/>
      <c r="CX521" s="726"/>
      <c r="CY521" s="726"/>
      <c r="CZ521" s="726"/>
      <c r="DA521" s="726"/>
      <c r="DB521" s="726"/>
      <c r="DC521" s="726"/>
      <c r="DD521" s="726"/>
    </row>
    <row r="522" spans="1:108" s="726" customFormat="1" ht="12.75" customHeight="1" x14ac:dyDescent="0.15">
      <c r="A522" s="846"/>
      <c r="B522" s="845"/>
      <c r="C522" s="845"/>
      <c r="D522" s="845"/>
      <c r="E522" s="845"/>
      <c r="F522" s="845"/>
      <c r="G522" s="845"/>
      <c r="H522" s="845"/>
      <c r="I522" s="845"/>
      <c r="J522" s="845"/>
      <c r="K522" s="845"/>
      <c r="L522" s="845"/>
      <c r="M522" s="845"/>
      <c r="N522" s="845"/>
      <c r="O522" s="803"/>
      <c r="Q522" s="802"/>
      <c r="R522" s="725"/>
      <c r="S522" s="725"/>
      <c r="T522" s="725"/>
      <c r="U522" s="725"/>
      <c r="V522" s="725"/>
      <c r="W522" s="725"/>
      <c r="X522" s="725"/>
      <c r="Y522" s="725"/>
      <c r="Z522" s="725"/>
      <c r="AA522" s="725"/>
      <c r="AB522" s="725"/>
    </row>
    <row r="523" spans="1:108" s="726" customFormat="1" ht="20.100000000000001" customHeight="1" thickBot="1" x14ac:dyDescent="0.2">
      <c r="A523" s="804"/>
      <c r="B523" s="781"/>
      <c r="C523" s="781"/>
      <c r="D523" s="781"/>
      <c r="E523" s="781"/>
      <c r="F523" s="781"/>
      <c r="G523" s="781"/>
      <c r="H523" s="781"/>
      <c r="I523" s="781"/>
      <c r="J523" s="781"/>
      <c r="K523" s="781"/>
      <c r="L523" s="781"/>
      <c r="M523" s="781"/>
      <c r="N523" s="781"/>
      <c r="O523" s="834"/>
      <c r="Q523" s="802"/>
      <c r="R523" s="725"/>
      <c r="S523" s="725"/>
      <c r="T523" s="725"/>
      <c r="U523" s="725"/>
      <c r="V523" s="725"/>
      <c r="W523" s="725"/>
      <c r="X523" s="725"/>
      <c r="Y523" s="725"/>
      <c r="Z523" s="725"/>
      <c r="AA523" s="725"/>
      <c r="AB523" s="725"/>
    </row>
    <row r="524" spans="1:108" s="732" customFormat="1" ht="20.100000000000001" customHeight="1" x14ac:dyDescent="0.15">
      <c r="A524" s="801" t="s">
        <v>219</v>
      </c>
      <c r="B524" s="776" t="s">
        <v>375</v>
      </c>
      <c r="C524" s="800"/>
      <c r="D524" s="799" t="s">
        <v>374</v>
      </c>
      <c r="E524" s="799"/>
      <c r="F524" s="796" t="s">
        <v>373</v>
      </c>
      <c r="G524" s="797"/>
      <c r="H524" s="796" t="s">
        <v>372</v>
      </c>
      <c r="I524" s="797"/>
      <c r="J524" s="796" t="s">
        <v>371</v>
      </c>
      <c r="K524" s="797"/>
      <c r="L524" s="796" t="s">
        <v>370</v>
      </c>
      <c r="M524" s="797"/>
      <c r="N524" s="796" t="s">
        <v>369</v>
      </c>
      <c r="O524" s="851"/>
      <c r="P524" s="733"/>
      <c r="Q524" s="733"/>
      <c r="R524" s="733"/>
      <c r="S524" s="733"/>
      <c r="V524" s="726"/>
      <c r="W524" s="725"/>
      <c r="X524" s="725"/>
      <c r="Y524" s="725"/>
      <c r="Z524" s="725"/>
      <c r="AA524" s="733"/>
      <c r="AB524" s="733"/>
      <c r="AC524" s="733"/>
      <c r="AD524" s="733"/>
      <c r="AE524" s="733"/>
      <c r="AF524" s="733"/>
      <c r="AG524" s="733"/>
      <c r="AH524" s="733"/>
      <c r="AI524" s="733"/>
      <c r="AJ524" s="733"/>
      <c r="AK524" s="733"/>
      <c r="AL524" s="733"/>
      <c r="AM524" s="733"/>
      <c r="AN524" s="733"/>
      <c r="AO524" s="733"/>
      <c r="AP524" s="733"/>
      <c r="AQ524" s="733"/>
      <c r="AR524" s="733"/>
      <c r="AS524" s="733"/>
      <c r="AT524" s="733"/>
      <c r="AU524" s="733"/>
      <c r="AV524" s="733"/>
      <c r="AW524" s="733"/>
      <c r="AX524" s="733"/>
      <c r="AY524" s="733"/>
      <c r="AZ524" s="733"/>
      <c r="BA524" s="733"/>
      <c r="BB524" s="733"/>
      <c r="BC524" s="733"/>
      <c r="BD524" s="733"/>
      <c r="BE524" s="733"/>
      <c r="BF524" s="733"/>
      <c r="BG524" s="733"/>
      <c r="BH524" s="733"/>
      <c r="BI524" s="733"/>
      <c r="BJ524" s="733"/>
      <c r="BK524" s="733"/>
      <c r="BL524" s="733"/>
      <c r="BM524" s="733"/>
      <c r="BN524" s="733"/>
      <c r="BO524" s="733"/>
      <c r="BP524" s="733"/>
      <c r="BQ524" s="733"/>
      <c r="BR524" s="733"/>
      <c r="BS524" s="733"/>
      <c r="BT524" s="733"/>
      <c r="BU524" s="733"/>
      <c r="BV524" s="733"/>
      <c r="BW524" s="733"/>
      <c r="BX524" s="733"/>
      <c r="BY524" s="733"/>
      <c r="BZ524" s="733"/>
      <c r="CA524" s="733"/>
      <c r="CB524" s="733"/>
      <c r="CC524" s="733"/>
      <c r="CD524" s="733"/>
      <c r="CE524" s="733"/>
      <c r="CF524" s="733"/>
      <c r="CG524" s="733"/>
      <c r="CH524" s="733"/>
      <c r="CI524" s="733"/>
      <c r="CJ524" s="733"/>
      <c r="CK524" s="733"/>
      <c r="CL524" s="733"/>
      <c r="CM524" s="733"/>
      <c r="CN524" s="733"/>
      <c r="CO524" s="733"/>
      <c r="CP524" s="733"/>
      <c r="CQ524" s="733"/>
      <c r="CR524" s="733"/>
      <c r="CS524" s="733"/>
      <c r="CT524" s="733"/>
      <c r="CU524" s="733"/>
      <c r="CV524" s="733"/>
      <c r="CW524" s="733"/>
      <c r="CX524" s="733"/>
      <c r="CY524" s="733"/>
      <c r="CZ524" s="733"/>
      <c r="DA524" s="733"/>
      <c r="DB524" s="733"/>
      <c r="DC524" s="733"/>
      <c r="DD524" s="733"/>
    </row>
    <row r="525" spans="1:108" ht="13.5" customHeight="1" x14ac:dyDescent="0.15">
      <c r="A525" s="817" t="s">
        <v>215</v>
      </c>
      <c r="B525" s="768">
        <f>[1]③行政区別!E132</f>
        <v>460</v>
      </c>
      <c r="C525" s="792"/>
      <c r="D525" s="792">
        <f>[1]③行政区別!E133</f>
        <v>306</v>
      </c>
      <c r="E525" s="768"/>
      <c r="F525" s="768">
        <f>[1]③行政区別!E134</f>
        <v>95</v>
      </c>
      <c r="G525" s="792"/>
      <c r="H525" s="768">
        <f>[1]③行政区別!E135</f>
        <v>68</v>
      </c>
      <c r="I525" s="792"/>
      <c r="J525" s="768">
        <f>[1]③行政区別!E136</f>
        <v>135</v>
      </c>
      <c r="K525" s="792"/>
      <c r="L525" s="768">
        <f>[1]③行政区別!E137</f>
        <v>90</v>
      </c>
      <c r="M525" s="792"/>
      <c r="N525" s="768">
        <f>[1]③行政区別!E138</f>
        <v>112</v>
      </c>
      <c r="O525" s="791"/>
      <c r="R525" s="726"/>
      <c r="S525" s="726"/>
      <c r="V525" s="726"/>
      <c r="W525" s="732"/>
      <c r="X525" s="732"/>
      <c r="Y525" s="732"/>
      <c r="Z525" s="732"/>
      <c r="AA525" s="726"/>
      <c r="AB525" s="726"/>
      <c r="AC525" s="726"/>
      <c r="AD525" s="726"/>
      <c r="AE525" s="726"/>
      <c r="AF525" s="726"/>
      <c r="AG525" s="726"/>
      <c r="AH525" s="726"/>
      <c r="AI525" s="726"/>
      <c r="AJ525" s="726"/>
      <c r="AK525" s="726"/>
      <c r="AL525" s="726"/>
      <c r="AM525" s="726"/>
      <c r="AN525" s="726"/>
      <c r="AO525" s="726"/>
      <c r="AP525" s="726"/>
      <c r="AQ525" s="726"/>
      <c r="AR525" s="726"/>
      <c r="AS525" s="726"/>
      <c r="AT525" s="726"/>
      <c r="AU525" s="726"/>
      <c r="AV525" s="726"/>
      <c r="AW525" s="726"/>
      <c r="AX525" s="726"/>
      <c r="AY525" s="726"/>
      <c r="AZ525" s="726"/>
      <c r="BA525" s="726"/>
      <c r="BB525" s="726"/>
      <c r="BC525" s="726"/>
      <c r="BD525" s="726"/>
      <c r="BE525" s="726"/>
      <c r="BF525" s="726"/>
      <c r="BG525" s="726"/>
      <c r="BH525" s="726"/>
      <c r="BI525" s="726"/>
      <c r="BJ525" s="726"/>
      <c r="BK525" s="726"/>
      <c r="BL525" s="726"/>
      <c r="BM525" s="726"/>
      <c r="BN525" s="726"/>
      <c r="BO525" s="726"/>
      <c r="BP525" s="726"/>
      <c r="BQ525" s="726"/>
      <c r="BR525" s="726"/>
      <c r="BS525" s="726"/>
      <c r="BT525" s="726"/>
      <c r="BU525" s="726"/>
      <c r="BV525" s="726"/>
      <c r="BW525" s="726"/>
      <c r="BX525" s="726"/>
      <c r="BY525" s="726"/>
      <c r="BZ525" s="726"/>
      <c r="CA525" s="726"/>
      <c r="CB525" s="726"/>
      <c r="CC525" s="726"/>
      <c r="CD525" s="726"/>
      <c r="CE525" s="726"/>
      <c r="CF525" s="726"/>
      <c r="CG525" s="726"/>
      <c r="CH525" s="726"/>
      <c r="CI525" s="726"/>
      <c r="CJ525" s="726"/>
      <c r="CK525" s="726"/>
      <c r="CL525" s="726"/>
      <c r="CM525" s="726"/>
      <c r="CN525" s="726"/>
      <c r="CO525" s="726"/>
      <c r="CP525" s="726"/>
      <c r="CQ525" s="726"/>
      <c r="CR525" s="726"/>
      <c r="CS525" s="726"/>
      <c r="CT525" s="726"/>
      <c r="CU525" s="726"/>
      <c r="CV525" s="726"/>
      <c r="CW525" s="726"/>
      <c r="CX525" s="726"/>
      <c r="CY525" s="726"/>
      <c r="CZ525" s="726"/>
      <c r="DA525" s="726"/>
      <c r="DB525" s="726"/>
      <c r="DC525" s="726"/>
      <c r="DD525" s="726"/>
    </row>
    <row r="526" spans="1:108" ht="13.5" customHeight="1" x14ac:dyDescent="0.15">
      <c r="A526" s="814" t="s">
        <v>214</v>
      </c>
      <c r="B526" s="768">
        <f>SUM(B530:C550)</f>
        <v>1155</v>
      </c>
      <c r="C526" s="792"/>
      <c r="D526" s="792">
        <f>SUM(D530:E550)</f>
        <v>950</v>
      </c>
      <c r="E526" s="768"/>
      <c r="F526" s="768">
        <f>SUM(F530:G550)</f>
        <v>264</v>
      </c>
      <c r="G526" s="792"/>
      <c r="H526" s="768">
        <f>SUM(H530:I550)</f>
        <v>228</v>
      </c>
      <c r="I526" s="792"/>
      <c r="J526" s="768">
        <f>SUM(J530:K550)</f>
        <v>429</v>
      </c>
      <c r="K526" s="792"/>
      <c r="L526" s="768">
        <f>SUM(L530:M550)</f>
        <v>288</v>
      </c>
      <c r="M526" s="792"/>
      <c r="N526" s="768">
        <f>SUM(N530:O550)</f>
        <v>217</v>
      </c>
      <c r="O526" s="791"/>
      <c r="R526" s="726"/>
      <c r="S526" s="726"/>
      <c r="V526" s="726"/>
      <c r="AA526" s="726"/>
      <c r="AB526" s="726"/>
      <c r="AC526" s="726"/>
      <c r="AD526" s="726"/>
      <c r="AE526" s="726"/>
      <c r="AF526" s="726"/>
      <c r="AG526" s="726"/>
      <c r="AH526" s="726"/>
      <c r="AI526" s="726"/>
      <c r="AJ526" s="726"/>
      <c r="AK526" s="726"/>
      <c r="AL526" s="726"/>
      <c r="AM526" s="726"/>
      <c r="AN526" s="726"/>
      <c r="AO526" s="726"/>
      <c r="AP526" s="726"/>
      <c r="AQ526" s="726"/>
      <c r="AR526" s="726"/>
      <c r="AS526" s="726"/>
      <c r="AT526" s="726"/>
      <c r="AU526" s="726"/>
      <c r="AV526" s="726"/>
      <c r="AW526" s="726"/>
      <c r="AX526" s="726"/>
      <c r="AY526" s="726"/>
      <c r="AZ526" s="726"/>
      <c r="BA526" s="726"/>
      <c r="BB526" s="726"/>
      <c r="BC526" s="726"/>
      <c r="BD526" s="726"/>
      <c r="BE526" s="726"/>
      <c r="BF526" s="726"/>
      <c r="BG526" s="726"/>
      <c r="BH526" s="726"/>
      <c r="BI526" s="726"/>
      <c r="BJ526" s="726"/>
      <c r="BK526" s="726"/>
      <c r="BL526" s="726"/>
      <c r="BM526" s="726"/>
      <c r="BN526" s="726"/>
      <c r="BO526" s="726"/>
      <c r="BP526" s="726"/>
      <c r="BQ526" s="726"/>
      <c r="BR526" s="726"/>
      <c r="BS526" s="726"/>
      <c r="BT526" s="726"/>
      <c r="BU526" s="726"/>
      <c r="BV526" s="726"/>
      <c r="BW526" s="726"/>
      <c r="BX526" s="726"/>
      <c r="BY526" s="726"/>
      <c r="BZ526" s="726"/>
      <c r="CA526" s="726"/>
      <c r="CB526" s="726"/>
      <c r="CC526" s="726"/>
      <c r="CD526" s="726"/>
      <c r="CE526" s="726"/>
      <c r="CF526" s="726"/>
      <c r="CG526" s="726"/>
      <c r="CH526" s="726"/>
      <c r="CI526" s="726"/>
      <c r="CJ526" s="726"/>
      <c r="CK526" s="726"/>
      <c r="CL526" s="726"/>
      <c r="CM526" s="726"/>
      <c r="CN526" s="726"/>
      <c r="CO526" s="726"/>
      <c r="CP526" s="726"/>
      <c r="CQ526" s="726"/>
      <c r="CR526" s="726"/>
      <c r="CS526" s="726"/>
      <c r="CT526" s="726"/>
      <c r="CU526" s="726"/>
      <c r="CV526" s="726"/>
      <c r="CW526" s="726"/>
      <c r="CX526" s="726"/>
      <c r="CY526" s="726"/>
      <c r="CZ526" s="726"/>
      <c r="DA526" s="726"/>
      <c r="DB526" s="726"/>
      <c r="DC526" s="726"/>
      <c r="DD526" s="726"/>
    </row>
    <row r="527" spans="1:108" ht="13.5" customHeight="1" x14ac:dyDescent="0.15">
      <c r="A527" s="771"/>
      <c r="B527" s="764" t="s">
        <v>111</v>
      </c>
      <c r="C527" s="935" t="s">
        <v>112</v>
      </c>
      <c r="D527" s="789" t="s">
        <v>111</v>
      </c>
      <c r="E527" s="788" t="s">
        <v>112</v>
      </c>
      <c r="F527" s="764" t="s">
        <v>111</v>
      </c>
      <c r="G527" s="790" t="s">
        <v>112</v>
      </c>
      <c r="H527" s="789" t="s">
        <v>111</v>
      </c>
      <c r="I527" s="790" t="s">
        <v>112</v>
      </c>
      <c r="J527" s="789" t="s">
        <v>111</v>
      </c>
      <c r="K527" s="790" t="s">
        <v>112</v>
      </c>
      <c r="L527" s="789" t="s">
        <v>111</v>
      </c>
      <c r="M527" s="788" t="s">
        <v>112</v>
      </c>
      <c r="N527" s="764" t="s">
        <v>111</v>
      </c>
      <c r="O527" s="788" t="s">
        <v>112</v>
      </c>
      <c r="R527" s="726"/>
      <c r="S527" s="726"/>
      <c r="V527" s="726"/>
      <c r="AA527" s="726"/>
      <c r="AB527" s="726"/>
      <c r="AC527" s="726"/>
      <c r="AD527" s="726"/>
      <c r="AE527" s="726"/>
      <c r="AF527" s="726"/>
      <c r="AG527" s="726"/>
      <c r="AH527" s="726"/>
      <c r="AI527" s="726"/>
      <c r="AJ527" s="726"/>
      <c r="AK527" s="726"/>
      <c r="AL527" s="726"/>
      <c r="AM527" s="726"/>
      <c r="AN527" s="726"/>
      <c r="AO527" s="726"/>
      <c r="AP527" s="726"/>
      <c r="AQ527" s="726"/>
      <c r="AR527" s="726"/>
      <c r="AS527" s="726"/>
      <c r="AT527" s="726"/>
      <c r="AU527" s="726"/>
      <c r="AV527" s="726"/>
      <c r="AW527" s="726"/>
      <c r="AX527" s="726"/>
      <c r="AY527" s="726"/>
      <c r="AZ527" s="726"/>
      <c r="BA527" s="726"/>
      <c r="BB527" s="726"/>
      <c r="BC527" s="726"/>
      <c r="BD527" s="726"/>
      <c r="BE527" s="726"/>
      <c r="BF527" s="726"/>
      <c r="BG527" s="726"/>
      <c r="BH527" s="726"/>
      <c r="BI527" s="726"/>
      <c r="BJ527" s="726"/>
      <c r="BK527" s="726"/>
      <c r="BL527" s="726"/>
      <c r="BM527" s="726"/>
      <c r="BN527" s="726"/>
      <c r="BO527" s="726"/>
      <c r="BP527" s="726"/>
      <c r="BQ527" s="726"/>
      <c r="BR527" s="726"/>
      <c r="BS527" s="726"/>
      <c r="BT527" s="726"/>
      <c r="BU527" s="726"/>
      <c r="BV527" s="726"/>
      <c r="BW527" s="726"/>
      <c r="BX527" s="726"/>
      <c r="BY527" s="726"/>
      <c r="BZ527" s="726"/>
      <c r="CA527" s="726"/>
      <c r="CB527" s="726"/>
      <c r="CC527" s="726"/>
      <c r="CD527" s="726"/>
      <c r="CE527" s="726"/>
      <c r="CF527" s="726"/>
      <c r="CG527" s="726"/>
      <c r="CH527" s="726"/>
      <c r="CI527" s="726"/>
      <c r="CJ527" s="726"/>
      <c r="CK527" s="726"/>
      <c r="CL527" s="726"/>
      <c r="CM527" s="726"/>
      <c r="CN527" s="726"/>
      <c r="CO527" s="726"/>
      <c r="CP527" s="726"/>
      <c r="CQ527" s="726"/>
      <c r="CR527" s="726"/>
      <c r="CS527" s="726"/>
      <c r="CT527" s="726"/>
      <c r="CU527" s="726"/>
      <c r="CV527" s="726"/>
      <c r="CW527" s="726"/>
      <c r="CX527" s="726"/>
      <c r="CY527" s="726"/>
      <c r="CZ527" s="726"/>
      <c r="DA527" s="726"/>
      <c r="DB527" s="726"/>
      <c r="DC527" s="726"/>
      <c r="DD527" s="726"/>
    </row>
    <row r="528" spans="1:108" ht="13.5" customHeight="1" x14ac:dyDescent="0.15">
      <c r="A528" s="759" t="s">
        <v>213</v>
      </c>
      <c r="B528" s="758">
        <f>SUM(B534:B550)</f>
        <v>448</v>
      </c>
      <c r="C528" s="787">
        <f>SUM(C534:C550)</f>
        <v>469</v>
      </c>
      <c r="D528" s="786">
        <f>SUM(D534:D550)</f>
        <v>341</v>
      </c>
      <c r="E528" s="786">
        <f>SUM(E534:E550)</f>
        <v>371</v>
      </c>
      <c r="F528" s="758">
        <f>SUM(F534:F550)</f>
        <v>108</v>
      </c>
      <c r="G528" s="787">
        <f>SUM(G534:G550)</f>
        <v>112</v>
      </c>
      <c r="H528" s="786">
        <f>SUM(H534:H550)</f>
        <v>88</v>
      </c>
      <c r="I528" s="787">
        <f>SUM(I534:I550)</f>
        <v>92</v>
      </c>
      <c r="J528" s="786">
        <f>SUM(J534:J550)</f>
        <v>167</v>
      </c>
      <c r="K528" s="787">
        <f>SUM(K534:K550)</f>
        <v>169</v>
      </c>
      <c r="L528" s="786">
        <f>SUM(L534:L550)</f>
        <v>122</v>
      </c>
      <c r="M528" s="787">
        <f>SUM(M534:M550)</f>
        <v>116</v>
      </c>
      <c r="N528" s="786">
        <f>SUM(N534:N550)</f>
        <v>77</v>
      </c>
      <c r="O528" s="786">
        <f>SUM(O534:O550)</f>
        <v>113</v>
      </c>
      <c r="R528" s="726"/>
      <c r="S528" s="726"/>
      <c r="V528" s="726"/>
      <c r="AA528" s="726"/>
      <c r="AB528" s="726"/>
      <c r="AC528" s="726"/>
      <c r="AD528" s="726"/>
      <c r="AE528" s="726"/>
      <c r="AF528" s="726"/>
      <c r="AG528" s="726"/>
      <c r="AH528" s="726"/>
      <c r="AI528" s="726"/>
      <c r="AJ528" s="726"/>
      <c r="AK528" s="726"/>
      <c r="AL528" s="726"/>
      <c r="AM528" s="726"/>
      <c r="AN528" s="726"/>
      <c r="AO528" s="726"/>
      <c r="AP528" s="726"/>
      <c r="AQ528" s="726"/>
      <c r="AR528" s="726"/>
      <c r="AS528" s="726"/>
      <c r="AT528" s="726"/>
      <c r="AU528" s="726"/>
      <c r="AV528" s="726"/>
      <c r="AW528" s="726"/>
      <c r="AX528" s="726"/>
      <c r="AY528" s="726"/>
      <c r="AZ528" s="726"/>
      <c r="BA528" s="726"/>
      <c r="BB528" s="726"/>
      <c r="BC528" s="726"/>
      <c r="BD528" s="726"/>
      <c r="BE528" s="726"/>
      <c r="BF528" s="726"/>
      <c r="BG528" s="726"/>
      <c r="BH528" s="726"/>
      <c r="BI528" s="726"/>
      <c r="BJ528" s="726"/>
      <c r="BK528" s="726"/>
      <c r="BL528" s="726"/>
      <c r="BM528" s="726"/>
      <c r="BN528" s="726"/>
      <c r="BO528" s="726"/>
      <c r="BP528" s="726"/>
      <c r="BQ528" s="726"/>
      <c r="BR528" s="726"/>
      <c r="BS528" s="726"/>
      <c r="BT528" s="726"/>
      <c r="BU528" s="726"/>
      <c r="BV528" s="726"/>
      <c r="BW528" s="726"/>
      <c r="BX528" s="726"/>
      <c r="BY528" s="726"/>
      <c r="BZ528" s="726"/>
      <c r="CA528" s="726"/>
      <c r="CB528" s="726"/>
      <c r="CC528" s="726"/>
      <c r="CD528" s="726"/>
      <c r="CE528" s="726"/>
      <c r="CF528" s="726"/>
      <c r="CG528" s="726"/>
      <c r="CH528" s="726"/>
      <c r="CI528" s="726"/>
      <c r="CJ528" s="726"/>
      <c r="CK528" s="726"/>
      <c r="CL528" s="726"/>
      <c r="CM528" s="726"/>
      <c r="CN528" s="726"/>
      <c r="CO528" s="726"/>
      <c r="CP528" s="726"/>
      <c r="CQ528" s="726"/>
      <c r="CR528" s="726"/>
      <c r="CS528" s="726"/>
      <c r="CT528" s="726"/>
      <c r="CU528" s="726"/>
      <c r="CV528" s="726"/>
      <c r="CW528" s="726"/>
      <c r="CX528" s="726"/>
      <c r="CY528" s="726"/>
      <c r="CZ528" s="726"/>
      <c r="DA528" s="726"/>
      <c r="DB528" s="726"/>
      <c r="DC528" s="726"/>
      <c r="DD528" s="726"/>
    </row>
    <row r="529" spans="1:108" ht="15" customHeight="1" x14ac:dyDescent="0.15">
      <c r="A529" s="912" t="s">
        <v>212</v>
      </c>
      <c r="B529" s="752">
        <f>SUM(B530:B550)</f>
        <v>573</v>
      </c>
      <c r="C529" s="785">
        <f>SUM(C530:C550)</f>
        <v>582</v>
      </c>
      <c r="D529" s="784">
        <f>SUM(D530:D550)</f>
        <v>474</v>
      </c>
      <c r="E529" s="784">
        <f>SUM(E530:E550)</f>
        <v>476</v>
      </c>
      <c r="F529" s="752">
        <f>SUM(F530:F550)</f>
        <v>123</v>
      </c>
      <c r="G529" s="785">
        <f>SUM(G530:G550)</f>
        <v>141</v>
      </c>
      <c r="H529" s="784">
        <f>SUM(H530:H550)</f>
        <v>111</v>
      </c>
      <c r="I529" s="785">
        <f>SUM(I530:I550)</f>
        <v>117</v>
      </c>
      <c r="J529" s="784">
        <f>SUM(J530:J550)</f>
        <v>218</v>
      </c>
      <c r="K529" s="785">
        <f>SUM(K530:K550)</f>
        <v>211</v>
      </c>
      <c r="L529" s="784">
        <f>SUM(L530:L550)</f>
        <v>150</v>
      </c>
      <c r="M529" s="785">
        <f>SUM(M530:M550)</f>
        <v>138</v>
      </c>
      <c r="N529" s="784">
        <f>SUM(N530:N550)</f>
        <v>91</v>
      </c>
      <c r="O529" s="784">
        <f>SUM(O530:O550)</f>
        <v>126</v>
      </c>
      <c r="R529" s="726"/>
      <c r="S529" s="726"/>
      <c r="V529" s="726"/>
      <c r="AA529" s="726"/>
      <c r="AB529" s="726"/>
      <c r="AC529" s="726"/>
      <c r="AD529" s="726"/>
      <c r="AE529" s="726"/>
      <c r="AF529" s="726"/>
      <c r="AG529" s="726"/>
      <c r="AH529" s="726"/>
      <c r="AI529" s="726"/>
      <c r="AJ529" s="726"/>
      <c r="AK529" s="726"/>
      <c r="AL529" s="726"/>
      <c r="AM529" s="726"/>
      <c r="AN529" s="726"/>
      <c r="AO529" s="726"/>
      <c r="AP529" s="726"/>
      <c r="AQ529" s="726"/>
      <c r="AR529" s="726"/>
      <c r="AS529" s="726"/>
      <c r="AT529" s="726"/>
      <c r="AU529" s="726"/>
      <c r="AV529" s="726"/>
      <c r="AW529" s="726"/>
      <c r="AX529" s="726"/>
      <c r="AY529" s="726"/>
      <c r="AZ529" s="726"/>
      <c r="BA529" s="726"/>
      <c r="BB529" s="726"/>
      <c r="BC529" s="726"/>
      <c r="BD529" s="726"/>
      <c r="BE529" s="726"/>
      <c r="BF529" s="726"/>
      <c r="BG529" s="726"/>
      <c r="BH529" s="726"/>
      <c r="BI529" s="726"/>
      <c r="BJ529" s="726"/>
      <c r="BK529" s="726"/>
      <c r="BL529" s="726"/>
      <c r="BM529" s="726"/>
      <c r="BN529" s="726"/>
      <c r="BO529" s="726"/>
      <c r="BP529" s="726"/>
      <c r="BQ529" s="726"/>
      <c r="BR529" s="726"/>
      <c r="BS529" s="726"/>
      <c r="BT529" s="726"/>
      <c r="BU529" s="726"/>
      <c r="BV529" s="726"/>
      <c r="BW529" s="726"/>
      <c r="BX529" s="726"/>
      <c r="BY529" s="726"/>
      <c r="BZ529" s="726"/>
      <c r="CA529" s="726"/>
      <c r="CB529" s="726"/>
      <c r="CC529" s="726"/>
      <c r="CD529" s="726"/>
      <c r="CE529" s="726"/>
      <c r="CF529" s="726"/>
      <c r="CG529" s="726"/>
      <c r="CH529" s="726"/>
      <c r="CI529" s="726"/>
      <c r="CJ529" s="726"/>
      <c r="CK529" s="726"/>
      <c r="CL529" s="726"/>
      <c r="CM529" s="726"/>
      <c r="CN529" s="726"/>
      <c r="CO529" s="726"/>
      <c r="CP529" s="726"/>
      <c r="CQ529" s="726"/>
      <c r="CR529" s="726"/>
      <c r="CS529" s="726"/>
      <c r="CT529" s="726"/>
      <c r="CU529" s="726"/>
      <c r="CV529" s="726"/>
      <c r="CW529" s="726"/>
      <c r="CX529" s="726"/>
      <c r="CY529" s="726"/>
      <c r="CZ529" s="726"/>
      <c r="DA529" s="726"/>
      <c r="DB529" s="726"/>
      <c r="DC529" s="726"/>
      <c r="DD529" s="726"/>
    </row>
    <row r="530" spans="1:108" ht="12.75" customHeight="1" x14ac:dyDescent="0.15">
      <c r="A530" s="745" t="s">
        <v>368</v>
      </c>
      <c r="B530" s="744">
        <f>[1]②B6用集計!C2790</f>
        <v>41</v>
      </c>
      <c r="C530" s="783">
        <f>[1]②B6用集計!D2790</f>
        <v>32</v>
      </c>
      <c r="D530" s="732">
        <f>[1]②B6用集計!C2815</f>
        <v>22</v>
      </c>
      <c r="E530" s="733">
        <f>[1]②B6用集計!D2815</f>
        <v>16</v>
      </c>
      <c r="F530" s="744">
        <f>[1]②B6用集計!C2841</f>
        <v>4</v>
      </c>
      <c r="G530" s="783">
        <f>[1]②B6用集計!D2841</f>
        <v>5</v>
      </c>
      <c r="H530" s="732">
        <f>[1]②B6用集計!C2866</f>
        <v>6</v>
      </c>
      <c r="I530" s="783">
        <f>[1]②B6用集計!D2866</f>
        <v>5</v>
      </c>
      <c r="J530" s="732">
        <f>[1]②B6用集計!C2891</f>
        <v>9</v>
      </c>
      <c r="K530" s="783">
        <f>[1]②B6用集計!D2891</f>
        <v>11</v>
      </c>
      <c r="L530" s="732">
        <f>[1]②B6用集計!C2916</f>
        <v>7</v>
      </c>
      <c r="M530" s="783">
        <f>[1]②B6用集計!D2916</f>
        <v>4</v>
      </c>
      <c r="N530" s="733">
        <f>[1]②B6用集計!C2942</f>
        <v>4</v>
      </c>
      <c r="O530" s="733">
        <f>[1]②B6用集計!D2942</f>
        <v>4</v>
      </c>
      <c r="R530" s="726"/>
      <c r="S530" s="726"/>
      <c r="V530" s="726"/>
      <c r="AA530" s="726"/>
      <c r="AB530" s="726"/>
      <c r="AC530" s="726"/>
      <c r="AD530" s="726"/>
      <c r="AE530" s="726"/>
      <c r="AF530" s="726"/>
      <c r="AG530" s="726"/>
      <c r="AH530" s="726"/>
      <c r="AI530" s="726"/>
      <c r="AJ530" s="726"/>
      <c r="AK530" s="726"/>
      <c r="AL530" s="726"/>
      <c r="AM530" s="726"/>
      <c r="AN530" s="726"/>
      <c r="AO530" s="726"/>
      <c r="AP530" s="726"/>
      <c r="AQ530" s="726"/>
      <c r="AR530" s="726"/>
      <c r="AS530" s="726"/>
      <c r="AT530" s="726"/>
      <c r="AU530" s="726"/>
      <c r="AV530" s="726"/>
      <c r="AW530" s="726"/>
      <c r="AX530" s="726"/>
      <c r="AY530" s="726"/>
      <c r="AZ530" s="726"/>
      <c r="BA530" s="726"/>
      <c r="BB530" s="726"/>
      <c r="BC530" s="726"/>
      <c r="BD530" s="726"/>
      <c r="BE530" s="726"/>
      <c r="BF530" s="726"/>
      <c r="BG530" s="726"/>
      <c r="BH530" s="726"/>
      <c r="BI530" s="726"/>
      <c r="BJ530" s="726"/>
      <c r="BK530" s="726"/>
      <c r="BL530" s="726"/>
      <c r="BM530" s="726"/>
      <c r="BN530" s="726"/>
      <c r="BO530" s="726"/>
      <c r="BP530" s="726"/>
      <c r="BQ530" s="726"/>
      <c r="BR530" s="726"/>
      <c r="BS530" s="726"/>
      <c r="BT530" s="726"/>
      <c r="BU530" s="726"/>
      <c r="BV530" s="726"/>
      <c r="BW530" s="726"/>
      <c r="BX530" s="726"/>
      <c r="BY530" s="726"/>
      <c r="BZ530" s="726"/>
      <c r="CA530" s="726"/>
      <c r="CB530" s="726"/>
      <c r="CC530" s="726"/>
      <c r="CD530" s="726"/>
      <c r="CE530" s="726"/>
      <c r="CF530" s="726"/>
      <c r="CG530" s="726"/>
      <c r="CH530" s="726"/>
      <c r="CI530" s="726"/>
      <c r="CJ530" s="726"/>
      <c r="CK530" s="726"/>
      <c r="CL530" s="726"/>
      <c r="CM530" s="726"/>
      <c r="CN530" s="726"/>
      <c r="CO530" s="726"/>
      <c r="CP530" s="726"/>
      <c r="CQ530" s="726"/>
      <c r="CR530" s="726"/>
      <c r="CS530" s="726"/>
      <c r="CT530" s="726"/>
      <c r="CU530" s="726"/>
      <c r="CV530" s="726"/>
      <c r="CW530" s="726"/>
      <c r="CX530" s="726"/>
      <c r="CY530" s="726"/>
      <c r="CZ530" s="726"/>
      <c r="DA530" s="726"/>
      <c r="DB530" s="726"/>
      <c r="DC530" s="726"/>
      <c r="DD530" s="726"/>
    </row>
    <row r="531" spans="1:108" ht="12.75" customHeight="1" x14ac:dyDescent="0.15">
      <c r="A531" s="745" t="s">
        <v>302</v>
      </c>
      <c r="B531" s="744">
        <f>[1]②B6用集計!C2791</f>
        <v>35</v>
      </c>
      <c r="C531" s="783">
        <f>[1]②B6用集計!D2791</f>
        <v>35</v>
      </c>
      <c r="D531" s="732">
        <f>[1]②B6用集計!C2816</f>
        <v>37</v>
      </c>
      <c r="E531" s="733">
        <f>[1]②B6用集計!D2816</f>
        <v>29</v>
      </c>
      <c r="F531" s="744">
        <f>[1]②B6用集計!C2842</f>
        <v>5</v>
      </c>
      <c r="G531" s="783">
        <f>[1]②B6用集計!D2842</f>
        <v>7</v>
      </c>
      <c r="H531" s="732">
        <f>[1]②B6用集計!C2867</f>
        <v>5</v>
      </c>
      <c r="I531" s="783">
        <f>[1]②B6用集計!D2867</f>
        <v>9</v>
      </c>
      <c r="J531" s="732">
        <f>[1]②B6用集計!C2892</f>
        <v>19</v>
      </c>
      <c r="K531" s="783">
        <f>[1]②B6用集計!D2892</f>
        <v>7</v>
      </c>
      <c r="L531" s="732">
        <f>[1]②B6用集計!C2917</f>
        <v>6</v>
      </c>
      <c r="M531" s="783">
        <f>[1]②B6用集計!D2917</f>
        <v>6</v>
      </c>
      <c r="N531" s="733">
        <f>[1]②B6用集計!C2943</f>
        <v>4</v>
      </c>
      <c r="O531" s="733">
        <f>[1]②B6用集計!D2943</f>
        <v>5</v>
      </c>
      <c r="R531" s="726"/>
      <c r="S531" s="726"/>
      <c r="V531" s="726"/>
      <c r="AA531" s="726"/>
      <c r="AB531" s="726"/>
      <c r="AC531" s="726"/>
      <c r="AD531" s="726"/>
      <c r="AE531" s="726"/>
      <c r="AF531" s="726"/>
      <c r="AG531" s="726"/>
      <c r="AH531" s="726"/>
      <c r="AI531" s="726"/>
      <c r="AJ531" s="726"/>
      <c r="AK531" s="726"/>
      <c r="AL531" s="726"/>
      <c r="AM531" s="726"/>
      <c r="AN531" s="726"/>
      <c r="AO531" s="726"/>
      <c r="AP531" s="726"/>
      <c r="AQ531" s="726"/>
      <c r="AR531" s="726"/>
      <c r="AS531" s="726"/>
      <c r="AT531" s="726"/>
      <c r="AU531" s="726"/>
      <c r="AV531" s="726"/>
      <c r="AW531" s="726"/>
      <c r="AX531" s="726"/>
      <c r="AY531" s="726"/>
      <c r="AZ531" s="726"/>
      <c r="BA531" s="726"/>
      <c r="BB531" s="726"/>
      <c r="BC531" s="726"/>
      <c r="BD531" s="726"/>
      <c r="BE531" s="726"/>
      <c r="BF531" s="726"/>
      <c r="BG531" s="726"/>
      <c r="BH531" s="726"/>
      <c r="BI531" s="726"/>
      <c r="BJ531" s="726"/>
      <c r="BK531" s="726"/>
      <c r="BL531" s="726"/>
      <c r="BM531" s="726"/>
      <c r="BN531" s="726"/>
      <c r="BO531" s="726"/>
      <c r="BP531" s="726"/>
      <c r="BQ531" s="726"/>
      <c r="BR531" s="726"/>
      <c r="BS531" s="726"/>
      <c r="BT531" s="726"/>
      <c r="BU531" s="726"/>
      <c r="BV531" s="726"/>
      <c r="BW531" s="726"/>
      <c r="BX531" s="726"/>
      <c r="BY531" s="726"/>
      <c r="BZ531" s="726"/>
      <c r="CA531" s="726"/>
      <c r="CB531" s="726"/>
      <c r="CC531" s="726"/>
      <c r="CD531" s="726"/>
      <c r="CE531" s="726"/>
      <c r="CF531" s="726"/>
      <c r="CG531" s="726"/>
      <c r="CH531" s="726"/>
      <c r="CI531" s="726"/>
      <c r="CJ531" s="726"/>
      <c r="CK531" s="726"/>
      <c r="CL531" s="726"/>
      <c r="CM531" s="726"/>
      <c r="CN531" s="726"/>
      <c r="CO531" s="726"/>
      <c r="CP531" s="726"/>
      <c r="CQ531" s="726"/>
      <c r="CR531" s="726"/>
      <c r="CS531" s="726"/>
      <c r="CT531" s="726"/>
      <c r="CU531" s="726"/>
      <c r="CV531" s="726"/>
      <c r="CW531" s="726"/>
      <c r="CX531" s="726"/>
      <c r="CY531" s="726"/>
      <c r="CZ531" s="726"/>
      <c r="DA531" s="726"/>
      <c r="DB531" s="726"/>
      <c r="DC531" s="726"/>
      <c r="DD531" s="726"/>
    </row>
    <row r="532" spans="1:108" ht="12.75" customHeight="1" x14ac:dyDescent="0.15">
      <c r="A532" s="745" t="s">
        <v>115</v>
      </c>
      <c r="B532" s="744">
        <f>[1]②B6用集計!C2792</f>
        <v>25</v>
      </c>
      <c r="C532" s="783">
        <f>[1]②B6用集計!D2792</f>
        <v>22</v>
      </c>
      <c r="D532" s="732">
        <f>[1]②B6用集計!C2817</f>
        <v>42</v>
      </c>
      <c r="E532" s="733">
        <f>[1]②B6用集計!D2817</f>
        <v>31</v>
      </c>
      <c r="F532" s="744">
        <f>[1]②B6用集計!C2843</f>
        <v>2</v>
      </c>
      <c r="G532" s="783">
        <f>[1]②B6用集計!D2843</f>
        <v>8</v>
      </c>
      <c r="H532" s="732">
        <f>[1]②B6用集計!C2868</f>
        <v>6</v>
      </c>
      <c r="I532" s="783">
        <f>[1]②B6用集計!D2868</f>
        <v>7</v>
      </c>
      <c r="J532" s="732">
        <f>[1]②B6用集計!C2893</f>
        <v>9</v>
      </c>
      <c r="K532" s="783">
        <f>[1]②B6用集計!D2893</f>
        <v>16</v>
      </c>
      <c r="L532" s="732">
        <f>[1]②B6用集計!C2918</f>
        <v>8</v>
      </c>
      <c r="M532" s="783">
        <f>[1]②B6用集計!D2918</f>
        <v>6</v>
      </c>
      <c r="N532" s="733">
        <f>[1]②B6用集計!C2944</f>
        <v>3</v>
      </c>
      <c r="O532" s="733">
        <f>[1]②B6用集計!D2944</f>
        <v>2</v>
      </c>
      <c r="R532" s="726"/>
      <c r="S532" s="726"/>
      <c r="V532" s="726"/>
      <c r="AA532" s="726"/>
      <c r="AB532" s="726"/>
      <c r="AC532" s="726"/>
      <c r="AD532" s="726"/>
      <c r="AE532" s="726"/>
      <c r="AF532" s="726"/>
      <c r="AG532" s="726"/>
      <c r="AH532" s="726"/>
      <c r="AI532" s="726"/>
      <c r="AJ532" s="726"/>
      <c r="AK532" s="726"/>
      <c r="AL532" s="726"/>
      <c r="AM532" s="726"/>
      <c r="AN532" s="726"/>
      <c r="AO532" s="726"/>
      <c r="AP532" s="726"/>
      <c r="AQ532" s="726"/>
      <c r="AR532" s="726"/>
      <c r="AS532" s="726"/>
      <c r="AT532" s="726"/>
      <c r="AU532" s="726"/>
      <c r="AV532" s="726"/>
      <c r="AW532" s="726"/>
      <c r="AX532" s="726"/>
      <c r="AY532" s="726"/>
      <c r="AZ532" s="726"/>
      <c r="BA532" s="726"/>
      <c r="BB532" s="726"/>
      <c r="BC532" s="726"/>
      <c r="BD532" s="726"/>
      <c r="BE532" s="726"/>
      <c r="BF532" s="726"/>
      <c r="BG532" s="726"/>
      <c r="BH532" s="726"/>
      <c r="BI532" s="726"/>
      <c r="BJ532" s="726"/>
      <c r="BK532" s="726"/>
      <c r="BL532" s="726"/>
      <c r="BM532" s="726"/>
      <c r="BN532" s="726"/>
      <c r="BO532" s="726"/>
      <c r="BP532" s="726"/>
      <c r="BQ532" s="726"/>
      <c r="BR532" s="726"/>
      <c r="BS532" s="726"/>
      <c r="BT532" s="726"/>
      <c r="BU532" s="726"/>
      <c r="BV532" s="726"/>
      <c r="BW532" s="726"/>
      <c r="BX532" s="726"/>
      <c r="BY532" s="726"/>
      <c r="BZ532" s="726"/>
      <c r="CA532" s="726"/>
      <c r="CB532" s="726"/>
      <c r="CC532" s="726"/>
      <c r="CD532" s="726"/>
      <c r="CE532" s="726"/>
      <c r="CF532" s="726"/>
      <c r="CG532" s="726"/>
      <c r="CH532" s="726"/>
      <c r="CI532" s="726"/>
      <c r="CJ532" s="726"/>
      <c r="CK532" s="726"/>
      <c r="CL532" s="726"/>
      <c r="CM532" s="726"/>
      <c r="CN532" s="726"/>
      <c r="CO532" s="726"/>
      <c r="CP532" s="726"/>
      <c r="CQ532" s="726"/>
      <c r="CR532" s="726"/>
      <c r="CS532" s="726"/>
      <c r="CT532" s="726"/>
      <c r="CU532" s="726"/>
      <c r="CV532" s="726"/>
      <c r="CW532" s="726"/>
      <c r="CX532" s="726"/>
      <c r="CY532" s="726"/>
      <c r="CZ532" s="726"/>
      <c r="DA532" s="726"/>
      <c r="DB532" s="726"/>
      <c r="DC532" s="726"/>
      <c r="DD532" s="726"/>
    </row>
    <row r="533" spans="1:108" ht="12.75" customHeight="1" x14ac:dyDescent="0.15">
      <c r="A533" s="745" t="s">
        <v>116</v>
      </c>
      <c r="B533" s="744">
        <f>[1]②B6用集計!C2793</f>
        <v>24</v>
      </c>
      <c r="C533" s="783">
        <f>[1]②B6用集計!D2793</f>
        <v>24</v>
      </c>
      <c r="D533" s="732">
        <f>[1]②B6用集計!C2818</f>
        <v>32</v>
      </c>
      <c r="E533" s="733">
        <f>[1]②B6用集計!D2818</f>
        <v>29</v>
      </c>
      <c r="F533" s="744">
        <f>[1]②B6用集計!C2844</f>
        <v>4</v>
      </c>
      <c r="G533" s="783">
        <f>[1]②B6用集計!D2844</f>
        <v>9</v>
      </c>
      <c r="H533" s="732">
        <f>[1]②B6用集計!C2869</f>
        <v>6</v>
      </c>
      <c r="I533" s="783">
        <f>[1]②B6用集計!D2869</f>
        <v>4</v>
      </c>
      <c r="J533" s="732">
        <f>[1]②B6用集計!C2894</f>
        <v>14</v>
      </c>
      <c r="K533" s="783">
        <f>[1]②B6用集計!D2894</f>
        <v>8</v>
      </c>
      <c r="L533" s="732">
        <f>[1]②B6用集計!C2919</f>
        <v>7</v>
      </c>
      <c r="M533" s="783">
        <f>[1]②B6用集計!D2919</f>
        <v>6</v>
      </c>
      <c r="N533" s="733">
        <f>[1]②B6用集計!C2945</f>
        <v>3</v>
      </c>
      <c r="O533" s="733">
        <f>[1]②B6用集計!D2945</f>
        <v>2</v>
      </c>
      <c r="R533" s="726"/>
      <c r="S533" s="726"/>
      <c r="V533" s="726"/>
      <c r="Y533" s="726"/>
      <c r="Z533" s="726"/>
      <c r="AA533" s="726"/>
      <c r="AB533" s="726"/>
      <c r="AC533" s="726"/>
      <c r="AD533" s="726"/>
      <c r="AE533" s="726"/>
      <c r="AF533" s="726"/>
      <c r="AG533" s="726"/>
      <c r="AH533" s="726"/>
      <c r="AI533" s="726"/>
      <c r="AJ533" s="726"/>
      <c r="AK533" s="726"/>
      <c r="AL533" s="726"/>
      <c r="AM533" s="726"/>
      <c r="AN533" s="726"/>
      <c r="AO533" s="726"/>
      <c r="AP533" s="726"/>
      <c r="AQ533" s="726"/>
      <c r="AR533" s="726"/>
      <c r="AS533" s="726"/>
      <c r="AT533" s="726"/>
      <c r="AU533" s="726"/>
      <c r="AV533" s="726"/>
      <c r="AW533" s="726"/>
      <c r="AX533" s="726"/>
      <c r="AY533" s="726"/>
      <c r="AZ533" s="726"/>
      <c r="BA533" s="726"/>
      <c r="BB533" s="726"/>
      <c r="BC533" s="726"/>
      <c r="BD533" s="726"/>
      <c r="BE533" s="726"/>
      <c r="BF533" s="726"/>
      <c r="BG533" s="726"/>
      <c r="BH533" s="726"/>
      <c r="BI533" s="726"/>
      <c r="BJ533" s="726"/>
      <c r="BK533" s="726"/>
      <c r="BL533" s="726"/>
      <c r="BM533" s="726"/>
      <c r="BN533" s="726"/>
      <c r="BO533" s="726"/>
      <c r="BP533" s="726"/>
      <c r="BQ533" s="726"/>
      <c r="BR533" s="726"/>
      <c r="BS533" s="726"/>
      <c r="BT533" s="726"/>
      <c r="BU533" s="726"/>
      <c r="BV533" s="726"/>
      <c r="BW533" s="726"/>
      <c r="BX533" s="726"/>
      <c r="BY533" s="726"/>
      <c r="BZ533" s="726"/>
      <c r="CA533" s="726"/>
      <c r="CB533" s="726"/>
      <c r="CC533" s="726"/>
      <c r="CD533" s="726"/>
      <c r="CE533" s="726"/>
      <c r="CF533" s="726"/>
      <c r="CG533" s="726"/>
      <c r="CH533" s="726"/>
      <c r="CI533" s="726"/>
      <c r="CJ533" s="726"/>
      <c r="CK533" s="726"/>
      <c r="CL533" s="726"/>
      <c r="CM533" s="726"/>
      <c r="CN533" s="726"/>
      <c r="CO533" s="726"/>
      <c r="CP533" s="726"/>
      <c r="CQ533" s="726"/>
      <c r="CR533" s="726"/>
      <c r="CS533" s="726"/>
      <c r="CT533" s="726"/>
      <c r="CU533" s="726"/>
      <c r="CV533" s="726"/>
      <c r="CW533" s="726"/>
      <c r="CX533" s="726"/>
      <c r="CY533" s="726"/>
      <c r="CZ533" s="726"/>
      <c r="DA533" s="726"/>
      <c r="DB533" s="726"/>
      <c r="DC533" s="726"/>
      <c r="DD533" s="726"/>
    </row>
    <row r="534" spans="1:108" ht="12.75" customHeight="1" x14ac:dyDescent="0.15">
      <c r="A534" s="745" t="s">
        <v>117</v>
      </c>
      <c r="B534" s="744">
        <f>[1]②B6用集計!C2794</f>
        <v>29</v>
      </c>
      <c r="C534" s="783">
        <f>[1]②B6用集計!D2794</f>
        <v>19</v>
      </c>
      <c r="D534" s="732">
        <f>[1]②B6用集計!C2819</f>
        <v>21</v>
      </c>
      <c r="E534" s="733">
        <f>[1]②B6用集計!D2819</f>
        <v>24</v>
      </c>
      <c r="F534" s="744">
        <f>[1]②B6用集計!C2845</f>
        <v>8</v>
      </c>
      <c r="G534" s="783">
        <f>[1]②B6用集計!D2845</f>
        <v>7</v>
      </c>
      <c r="H534" s="732">
        <f>[1]②B6用集計!C2870</f>
        <v>4</v>
      </c>
      <c r="I534" s="783">
        <f>[1]②B6用集計!D2870</f>
        <v>3</v>
      </c>
      <c r="J534" s="732">
        <f>[1]②B6用集計!C2895</f>
        <v>4</v>
      </c>
      <c r="K534" s="783">
        <f>[1]②B6用集計!D2895</f>
        <v>13</v>
      </c>
      <c r="L534" s="732">
        <f>[1]②B6用集計!C2920</f>
        <v>7</v>
      </c>
      <c r="M534" s="783">
        <f>[1]②B6用集計!D2920</f>
        <v>6</v>
      </c>
      <c r="N534" s="733">
        <f>[1]②B6用集計!C2946</f>
        <v>2</v>
      </c>
      <c r="O534" s="733">
        <f>[1]②B6用集計!D2946</f>
        <v>3</v>
      </c>
      <c r="R534" s="726"/>
      <c r="S534" s="726"/>
      <c r="V534" s="726"/>
      <c r="Y534" s="726"/>
      <c r="Z534" s="726"/>
      <c r="AA534" s="726"/>
      <c r="AB534" s="726"/>
      <c r="AC534" s="726"/>
      <c r="AD534" s="726"/>
      <c r="AE534" s="726"/>
      <c r="AF534" s="726"/>
      <c r="AG534" s="726"/>
      <c r="AH534" s="726"/>
      <c r="AI534" s="726"/>
      <c r="AJ534" s="726"/>
      <c r="AK534" s="726"/>
      <c r="AL534" s="726"/>
      <c r="AM534" s="726"/>
      <c r="AN534" s="726"/>
      <c r="AO534" s="726"/>
      <c r="AP534" s="726"/>
      <c r="AQ534" s="726"/>
      <c r="AR534" s="726"/>
      <c r="AS534" s="726"/>
      <c r="AT534" s="726"/>
      <c r="AU534" s="726"/>
      <c r="AV534" s="726"/>
      <c r="AW534" s="726"/>
      <c r="AX534" s="726"/>
      <c r="AY534" s="726"/>
      <c r="AZ534" s="726"/>
      <c r="BA534" s="726"/>
      <c r="BB534" s="726"/>
      <c r="BC534" s="726"/>
      <c r="BD534" s="726"/>
      <c r="BE534" s="726"/>
      <c r="BF534" s="726"/>
      <c r="BG534" s="726"/>
      <c r="BH534" s="726"/>
      <c r="BI534" s="726"/>
      <c r="BJ534" s="726"/>
      <c r="BK534" s="726"/>
      <c r="BL534" s="726"/>
      <c r="BM534" s="726"/>
      <c r="BN534" s="726"/>
      <c r="BO534" s="726"/>
      <c r="BP534" s="726"/>
      <c r="BQ534" s="726"/>
      <c r="BR534" s="726"/>
      <c r="BS534" s="726"/>
      <c r="BT534" s="726"/>
      <c r="BU534" s="726"/>
      <c r="BV534" s="726"/>
      <c r="BW534" s="726"/>
      <c r="BX534" s="726"/>
      <c r="BY534" s="726"/>
      <c r="BZ534" s="726"/>
      <c r="CA534" s="726"/>
      <c r="CB534" s="726"/>
      <c r="CC534" s="726"/>
      <c r="CD534" s="726"/>
      <c r="CE534" s="726"/>
      <c r="CF534" s="726"/>
      <c r="CG534" s="726"/>
      <c r="CH534" s="726"/>
      <c r="CI534" s="726"/>
      <c r="CJ534" s="726"/>
      <c r="CK534" s="726"/>
      <c r="CL534" s="726"/>
      <c r="CM534" s="726"/>
      <c r="CN534" s="726"/>
      <c r="CO534" s="726"/>
      <c r="CP534" s="726"/>
      <c r="CQ534" s="726"/>
      <c r="CR534" s="726"/>
      <c r="CS534" s="726"/>
      <c r="CT534" s="726"/>
      <c r="CU534" s="726"/>
      <c r="CV534" s="726"/>
      <c r="CW534" s="726"/>
      <c r="CX534" s="726"/>
      <c r="CY534" s="726"/>
      <c r="CZ534" s="726"/>
      <c r="DA534" s="726"/>
      <c r="DB534" s="726"/>
      <c r="DC534" s="726"/>
      <c r="DD534" s="726"/>
    </row>
    <row r="535" spans="1:108" ht="12.75" customHeight="1" x14ac:dyDescent="0.15">
      <c r="A535" s="745" t="s">
        <v>118</v>
      </c>
      <c r="B535" s="744">
        <f>[1]②B6用集計!C2795</f>
        <v>38</v>
      </c>
      <c r="C535" s="783">
        <f>[1]②B6用集計!D2795</f>
        <v>35</v>
      </c>
      <c r="D535" s="732">
        <f>[1]②B6用集計!C2820</f>
        <v>34</v>
      </c>
      <c r="E535" s="733">
        <f>[1]②B6用集計!D2820</f>
        <v>26</v>
      </c>
      <c r="F535" s="744">
        <f>[1]②B6用集計!C2846</f>
        <v>9</v>
      </c>
      <c r="G535" s="783">
        <f>[1]②B6用集計!D2846</f>
        <v>4</v>
      </c>
      <c r="H535" s="732">
        <f>[1]②B6用集計!C2871</f>
        <v>4</v>
      </c>
      <c r="I535" s="783">
        <f>[1]②B6用集計!D2871</f>
        <v>3</v>
      </c>
      <c r="J535" s="732">
        <f>[1]②B6用集計!C2896</f>
        <v>15</v>
      </c>
      <c r="K535" s="783">
        <f>[1]②B6用集計!D2896</f>
        <v>11</v>
      </c>
      <c r="L535" s="732">
        <f>[1]②B6用集計!C2921</f>
        <v>6</v>
      </c>
      <c r="M535" s="783">
        <f>[1]②B6用集計!D2921</f>
        <v>1</v>
      </c>
      <c r="N535" s="733">
        <f>[1]②B6用集計!C2947</f>
        <v>2</v>
      </c>
      <c r="O535" s="733">
        <f>[1]②B6用集計!D2947</f>
        <v>2</v>
      </c>
      <c r="R535" s="726"/>
      <c r="S535" s="726"/>
      <c r="V535" s="726"/>
      <c r="Y535" s="726"/>
      <c r="Z535" s="726"/>
      <c r="AA535" s="726"/>
      <c r="AB535" s="726"/>
      <c r="AC535" s="726"/>
      <c r="AD535" s="726"/>
      <c r="AE535" s="726"/>
      <c r="AF535" s="726"/>
      <c r="AG535" s="726"/>
      <c r="AH535" s="726"/>
      <c r="AI535" s="726"/>
      <c r="AJ535" s="726"/>
      <c r="AK535" s="726"/>
      <c r="AL535" s="726"/>
      <c r="AM535" s="726"/>
      <c r="AN535" s="726"/>
      <c r="AO535" s="726"/>
      <c r="AP535" s="726"/>
      <c r="AQ535" s="726"/>
      <c r="AR535" s="726"/>
      <c r="AS535" s="726"/>
      <c r="AT535" s="726"/>
      <c r="AU535" s="726"/>
      <c r="AV535" s="726"/>
      <c r="AW535" s="726"/>
      <c r="AX535" s="726"/>
      <c r="AY535" s="726"/>
      <c r="AZ535" s="726"/>
      <c r="BA535" s="726"/>
      <c r="BB535" s="726"/>
      <c r="BC535" s="726"/>
      <c r="BD535" s="726"/>
      <c r="BE535" s="726"/>
      <c r="BF535" s="726"/>
      <c r="BG535" s="726"/>
      <c r="BH535" s="726"/>
      <c r="BI535" s="726"/>
      <c r="BJ535" s="726"/>
      <c r="BK535" s="726"/>
      <c r="BL535" s="726"/>
      <c r="BM535" s="726"/>
      <c r="BN535" s="726"/>
      <c r="BO535" s="726"/>
      <c r="BP535" s="726"/>
      <c r="BQ535" s="726"/>
      <c r="BR535" s="726"/>
      <c r="BS535" s="726"/>
      <c r="BT535" s="726"/>
      <c r="BU535" s="726"/>
      <c r="BV535" s="726"/>
      <c r="BW535" s="726"/>
      <c r="BX535" s="726"/>
      <c r="BY535" s="726"/>
      <c r="BZ535" s="726"/>
      <c r="CA535" s="726"/>
      <c r="CB535" s="726"/>
      <c r="CC535" s="726"/>
      <c r="CD535" s="726"/>
      <c r="CE535" s="726"/>
      <c r="CF535" s="726"/>
      <c r="CG535" s="726"/>
      <c r="CH535" s="726"/>
      <c r="CI535" s="726"/>
      <c r="CJ535" s="726"/>
      <c r="CK535" s="726"/>
      <c r="CL535" s="726"/>
      <c r="CM535" s="726"/>
      <c r="CN535" s="726"/>
      <c r="CO535" s="726"/>
      <c r="CP535" s="726"/>
      <c r="CQ535" s="726"/>
      <c r="CR535" s="726"/>
      <c r="CS535" s="726"/>
      <c r="CT535" s="726"/>
      <c r="CU535" s="726"/>
      <c r="CV535" s="726"/>
      <c r="CW535" s="726"/>
      <c r="CX535" s="726"/>
      <c r="CY535" s="726"/>
      <c r="CZ535" s="726"/>
      <c r="DA535" s="726"/>
      <c r="DB535" s="726"/>
      <c r="DC535" s="726"/>
      <c r="DD535" s="726"/>
    </row>
    <row r="536" spans="1:108" ht="12.75" customHeight="1" x14ac:dyDescent="0.15">
      <c r="A536" s="745" t="s">
        <v>119</v>
      </c>
      <c r="B536" s="744">
        <f>[1]②B6用集計!C2796</f>
        <v>38</v>
      </c>
      <c r="C536" s="783">
        <f>[1]②B6用集計!D2796</f>
        <v>43</v>
      </c>
      <c r="D536" s="732">
        <f>[1]②B6用集計!C2821</f>
        <v>24</v>
      </c>
      <c r="E536" s="733">
        <f>[1]②B6用集計!D2821</f>
        <v>20</v>
      </c>
      <c r="F536" s="744">
        <f>[1]②B6用集計!C2847</f>
        <v>13</v>
      </c>
      <c r="G536" s="783">
        <f>[1]②B6用集計!D2847</f>
        <v>9</v>
      </c>
      <c r="H536" s="732">
        <f>[1]②B6用集計!C2872</f>
        <v>7</v>
      </c>
      <c r="I536" s="783">
        <f>[1]②B6用集計!D2872</f>
        <v>5</v>
      </c>
      <c r="J536" s="732">
        <f>[1]②B6用集計!C2897</f>
        <v>16</v>
      </c>
      <c r="K536" s="783">
        <f>[1]②B6用集計!D2897</f>
        <v>9</v>
      </c>
      <c r="L536" s="732">
        <f>[1]②B6用集計!C2922</f>
        <v>4</v>
      </c>
      <c r="M536" s="783">
        <f>[1]②B6用集計!D2922</f>
        <v>7</v>
      </c>
      <c r="N536" s="733">
        <f>[1]②B6用集計!C2948</f>
        <v>3</v>
      </c>
      <c r="O536" s="733">
        <f>[1]②B6用集計!D2948</f>
        <v>7</v>
      </c>
      <c r="R536" s="726"/>
      <c r="S536" s="726"/>
      <c r="V536" s="726"/>
      <c r="Y536" s="726"/>
      <c r="Z536" s="726"/>
      <c r="AA536" s="726"/>
      <c r="AB536" s="726"/>
      <c r="AC536" s="726"/>
      <c r="AD536" s="726"/>
      <c r="AE536" s="726"/>
      <c r="AF536" s="726"/>
      <c r="AG536" s="726"/>
      <c r="AH536" s="726"/>
      <c r="AI536" s="726"/>
      <c r="AJ536" s="726"/>
      <c r="AK536" s="726"/>
      <c r="AL536" s="726"/>
      <c r="AM536" s="726"/>
      <c r="AN536" s="726"/>
      <c r="AO536" s="726"/>
      <c r="AP536" s="726"/>
      <c r="AQ536" s="726"/>
      <c r="AR536" s="726"/>
      <c r="AS536" s="726"/>
      <c r="AT536" s="726"/>
      <c r="AU536" s="726"/>
      <c r="AV536" s="726"/>
      <c r="AW536" s="726"/>
      <c r="AX536" s="726"/>
      <c r="AY536" s="726"/>
      <c r="AZ536" s="726"/>
      <c r="BA536" s="726"/>
      <c r="BB536" s="726"/>
      <c r="BC536" s="726"/>
      <c r="BD536" s="726"/>
      <c r="BE536" s="726"/>
      <c r="BF536" s="726"/>
      <c r="BG536" s="726"/>
      <c r="BH536" s="726"/>
      <c r="BI536" s="726"/>
      <c r="BJ536" s="726"/>
      <c r="BK536" s="726"/>
      <c r="BL536" s="726"/>
      <c r="BM536" s="726"/>
      <c r="BN536" s="726"/>
      <c r="BO536" s="726"/>
      <c r="BP536" s="726"/>
      <c r="BQ536" s="726"/>
      <c r="BR536" s="726"/>
      <c r="BS536" s="726"/>
      <c r="BT536" s="726"/>
      <c r="BU536" s="726"/>
      <c r="BV536" s="726"/>
      <c r="BW536" s="726"/>
      <c r="BX536" s="726"/>
      <c r="BY536" s="726"/>
      <c r="BZ536" s="726"/>
      <c r="CA536" s="726"/>
      <c r="CB536" s="726"/>
      <c r="CC536" s="726"/>
      <c r="CD536" s="726"/>
      <c r="CE536" s="726"/>
      <c r="CF536" s="726"/>
      <c r="CG536" s="726"/>
      <c r="CH536" s="726"/>
      <c r="CI536" s="726"/>
      <c r="CJ536" s="726"/>
      <c r="CK536" s="726"/>
      <c r="CL536" s="726"/>
      <c r="CM536" s="726"/>
      <c r="CN536" s="726"/>
      <c r="CO536" s="726"/>
      <c r="CP536" s="726"/>
      <c r="CQ536" s="726"/>
      <c r="CR536" s="726"/>
      <c r="CS536" s="726"/>
      <c r="CT536" s="726"/>
      <c r="CU536" s="726"/>
      <c r="CV536" s="726"/>
      <c r="CW536" s="726"/>
      <c r="CX536" s="726"/>
      <c r="CY536" s="726"/>
      <c r="CZ536" s="726"/>
      <c r="DA536" s="726"/>
      <c r="DB536" s="726"/>
      <c r="DC536" s="726"/>
      <c r="DD536" s="726"/>
    </row>
    <row r="537" spans="1:108" ht="12.75" customHeight="1" x14ac:dyDescent="0.15">
      <c r="A537" s="745" t="s">
        <v>121</v>
      </c>
      <c r="B537" s="744">
        <f>[1]②B6用集計!C2797</f>
        <v>45</v>
      </c>
      <c r="C537" s="783">
        <f>[1]②B6用集計!D2797</f>
        <v>47</v>
      </c>
      <c r="D537" s="732">
        <f>[1]②B6用集計!C2822</f>
        <v>29</v>
      </c>
      <c r="E537" s="733">
        <f>[1]②B6用集計!D2822</f>
        <v>39</v>
      </c>
      <c r="F537" s="744">
        <f>[1]②B6用集計!C2848</f>
        <v>4</v>
      </c>
      <c r="G537" s="783">
        <f>[1]②B6用集計!D2848</f>
        <v>6</v>
      </c>
      <c r="H537" s="732">
        <f>[1]②B6用集計!C2873</f>
        <v>8</v>
      </c>
      <c r="I537" s="783">
        <f>[1]②B6用集計!D2873</f>
        <v>10</v>
      </c>
      <c r="J537" s="732">
        <f>[1]②B6用集計!C2898</f>
        <v>19</v>
      </c>
      <c r="K537" s="783">
        <f>[1]②B6用集計!D2898</f>
        <v>14</v>
      </c>
      <c r="L537" s="732">
        <f>[1]②B6用集計!C2923</f>
        <v>10</v>
      </c>
      <c r="M537" s="783">
        <f>[1]②B6用集計!D2923</f>
        <v>8</v>
      </c>
      <c r="N537" s="733">
        <f>[1]②B6用集計!C2949</f>
        <v>3</v>
      </c>
      <c r="O537" s="733">
        <f>[1]②B6用集計!D2949</f>
        <v>0</v>
      </c>
      <c r="R537" s="726"/>
      <c r="S537" s="726"/>
      <c r="V537" s="726"/>
      <c r="Y537" s="726"/>
      <c r="Z537" s="726"/>
      <c r="AA537" s="726"/>
      <c r="AB537" s="726"/>
      <c r="AC537" s="726"/>
      <c r="AD537" s="726"/>
      <c r="AE537" s="726"/>
      <c r="AF537" s="726"/>
      <c r="AG537" s="726"/>
      <c r="AH537" s="726"/>
      <c r="AI537" s="726"/>
      <c r="AJ537" s="726"/>
      <c r="AK537" s="726"/>
      <c r="AL537" s="726"/>
      <c r="AM537" s="726"/>
      <c r="AN537" s="726"/>
      <c r="AO537" s="726"/>
      <c r="AP537" s="726"/>
      <c r="AQ537" s="726"/>
      <c r="AR537" s="726"/>
      <c r="AS537" s="726"/>
      <c r="AT537" s="726"/>
      <c r="AU537" s="726"/>
      <c r="AV537" s="726"/>
      <c r="AW537" s="726"/>
      <c r="AX537" s="726"/>
      <c r="AY537" s="726"/>
      <c r="AZ537" s="726"/>
      <c r="BA537" s="726"/>
      <c r="BB537" s="726"/>
      <c r="BC537" s="726"/>
      <c r="BD537" s="726"/>
      <c r="BE537" s="726"/>
      <c r="BF537" s="726"/>
      <c r="BG537" s="726"/>
      <c r="BH537" s="726"/>
      <c r="BI537" s="726"/>
      <c r="BJ537" s="726"/>
      <c r="BK537" s="726"/>
      <c r="BL537" s="726"/>
      <c r="BM537" s="726"/>
      <c r="BN537" s="726"/>
      <c r="BO537" s="726"/>
      <c r="BP537" s="726"/>
      <c r="BQ537" s="726"/>
      <c r="BR537" s="726"/>
      <c r="BS537" s="726"/>
      <c r="BT537" s="726"/>
      <c r="BU537" s="726"/>
      <c r="BV537" s="726"/>
      <c r="BW537" s="726"/>
      <c r="BX537" s="726"/>
      <c r="BY537" s="726"/>
      <c r="BZ537" s="726"/>
      <c r="CA537" s="726"/>
      <c r="CB537" s="726"/>
      <c r="CC537" s="726"/>
      <c r="CD537" s="726"/>
      <c r="CE537" s="726"/>
      <c r="CF537" s="726"/>
      <c r="CG537" s="726"/>
      <c r="CH537" s="726"/>
      <c r="CI537" s="726"/>
      <c r="CJ537" s="726"/>
      <c r="CK537" s="726"/>
      <c r="CL537" s="726"/>
      <c r="CM537" s="726"/>
      <c r="CN537" s="726"/>
      <c r="CO537" s="726"/>
      <c r="CP537" s="726"/>
      <c r="CQ537" s="726"/>
      <c r="CR537" s="726"/>
      <c r="CS537" s="726"/>
      <c r="CT537" s="726"/>
      <c r="CU537" s="726"/>
      <c r="CV537" s="726"/>
      <c r="CW537" s="726"/>
      <c r="CX537" s="726"/>
      <c r="CY537" s="726"/>
      <c r="CZ537" s="726"/>
      <c r="DA537" s="726"/>
      <c r="DB537" s="726"/>
      <c r="DC537" s="726"/>
      <c r="DD537" s="726"/>
    </row>
    <row r="538" spans="1:108" ht="12.75" customHeight="1" x14ac:dyDescent="0.15">
      <c r="A538" s="745" t="s">
        <v>122</v>
      </c>
      <c r="B538" s="744">
        <f>[1]②B6用集計!C2798</f>
        <v>54</v>
      </c>
      <c r="C538" s="783">
        <f>[1]②B6用集計!D2798</f>
        <v>40</v>
      </c>
      <c r="D538" s="732">
        <f>[1]②B6用集計!C2823</f>
        <v>40</v>
      </c>
      <c r="E538" s="733">
        <f>[1]②B6用集計!D2823</f>
        <v>45</v>
      </c>
      <c r="F538" s="744">
        <f>[1]②B6用集計!C2849</f>
        <v>7</v>
      </c>
      <c r="G538" s="783">
        <f>[1]②B6用集計!D2849</f>
        <v>7</v>
      </c>
      <c r="H538" s="732">
        <f>[1]②B6用集計!C2874</f>
        <v>4</v>
      </c>
      <c r="I538" s="783">
        <f>[1]②B6用集計!D2874</f>
        <v>5</v>
      </c>
      <c r="J538" s="732">
        <f>[1]②B6用集計!C2899</f>
        <v>15</v>
      </c>
      <c r="K538" s="783">
        <f>[1]②B6用集計!D2899</f>
        <v>12</v>
      </c>
      <c r="L538" s="732">
        <f>[1]②B6用集計!C2924</f>
        <v>10</v>
      </c>
      <c r="M538" s="783">
        <f>[1]②B6用集計!D2924</f>
        <v>9</v>
      </c>
      <c r="N538" s="733">
        <f>[1]②B6用集計!C2950</f>
        <v>6</v>
      </c>
      <c r="O538" s="733">
        <f>[1]②B6用集計!D2950</f>
        <v>5</v>
      </c>
      <c r="R538" s="726"/>
      <c r="S538" s="726"/>
      <c r="V538" s="726"/>
      <c r="Y538" s="726"/>
      <c r="Z538" s="726"/>
      <c r="AA538" s="726"/>
      <c r="AB538" s="726"/>
      <c r="AC538" s="726"/>
      <c r="AD538" s="726"/>
      <c r="AE538" s="726"/>
      <c r="AF538" s="726"/>
      <c r="AG538" s="726"/>
      <c r="AH538" s="726"/>
      <c r="AI538" s="726"/>
      <c r="AJ538" s="726"/>
      <c r="AK538" s="726"/>
      <c r="AL538" s="726"/>
      <c r="AM538" s="726"/>
      <c r="AN538" s="726"/>
      <c r="AO538" s="726"/>
      <c r="AP538" s="726"/>
      <c r="AQ538" s="726"/>
      <c r="AR538" s="726"/>
      <c r="AS538" s="726"/>
      <c r="AT538" s="726"/>
      <c r="AU538" s="726"/>
      <c r="AV538" s="726"/>
      <c r="AW538" s="726"/>
      <c r="AX538" s="726"/>
      <c r="AY538" s="726"/>
      <c r="AZ538" s="726"/>
      <c r="BA538" s="726"/>
      <c r="BB538" s="726"/>
      <c r="BC538" s="726"/>
      <c r="BD538" s="726"/>
      <c r="BE538" s="726"/>
      <c r="BF538" s="726"/>
      <c r="BG538" s="726"/>
      <c r="BH538" s="726"/>
      <c r="BI538" s="726"/>
      <c r="BJ538" s="726"/>
      <c r="BK538" s="726"/>
      <c r="BL538" s="726"/>
      <c r="BM538" s="726"/>
      <c r="BN538" s="726"/>
      <c r="BO538" s="726"/>
      <c r="BP538" s="726"/>
      <c r="BQ538" s="726"/>
      <c r="BR538" s="726"/>
      <c r="BS538" s="726"/>
      <c r="BT538" s="726"/>
      <c r="BU538" s="726"/>
      <c r="BV538" s="726"/>
      <c r="BW538" s="726"/>
      <c r="BX538" s="726"/>
      <c r="BY538" s="726"/>
      <c r="BZ538" s="726"/>
      <c r="CA538" s="726"/>
      <c r="CB538" s="726"/>
      <c r="CC538" s="726"/>
      <c r="CD538" s="726"/>
      <c r="CE538" s="726"/>
      <c r="CF538" s="726"/>
      <c r="CG538" s="726"/>
      <c r="CH538" s="726"/>
      <c r="CI538" s="726"/>
      <c r="CJ538" s="726"/>
      <c r="CK538" s="726"/>
      <c r="CL538" s="726"/>
      <c r="CM538" s="726"/>
      <c r="CN538" s="726"/>
      <c r="CO538" s="726"/>
      <c r="CP538" s="726"/>
      <c r="CQ538" s="726"/>
      <c r="CR538" s="726"/>
      <c r="CS538" s="726"/>
      <c r="CT538" s="726"/>
      <c r="CU538" s="726"/>
      <c r="CV538" s="726"/>
      <c r="CW538" s="726"/>
      <c r="CX538" s="726"/>
      <c r="CY538" s="726"/>
      <c r="CZ538" s="726"/>
      <c r="DA538" s="726"/>
      <c r="DB538" s="726"/>
      <c r="DC538" s="726"/>
      <c r="DD538" s="726"/>
    </row>
    <row r="539" spans="1:108" ht="12.75" customHeight="1" x14ac:dyDescent="0.15">
      <c r="A539" s="745" t="s">
        <v>123</v>
      </c>
      <c r="B539" s="744">
        <f>[1]②B6用集計!C2799</f>
        <v>37</v>
      </c>
      <c r="C539" s="783">
        <f>[1]②B6用集計!D2799</f>
        <v>41</v>
      </c>
      <c r="D539" s="732">
        <f>[1]②B6用集計!C2824</f>
        <v>31</v>
      </c>
      <c r="E539" s="733">
        <f>[1]②B6用集計!D2824</f>
        <v>38</v>
      </c>
      <c r="F539" s="744">
        <f>[1]②B6用集計!C2850</f>
        <v>6</v>
      </c>
      <c r="G539" s="783">
        <f>[1]②B6用集計!D2850</f>
        <v>9</v>
      </c>
      <c r="H539" s="732">
        <f>[1]②B6用集計!C2875</f>
        <v>5</v>
      </c>
      <c r="I539" s="783">
        <f>[1]②B6用集計!D2875</f>
        <v>6</v>
      </c>
      <c r="J539" s="732">
        <f>[1]②B6用集計!C2900</f>
        <v>12</v>
      </c>
      <c r="K539" s="783">
        <f>[1]②B6用集計!D2900</f>
        <v>14</v>
      </c>
      <c r="L539" s="732">
        <f>[1]②B6用集計!C2925</f>
        <v>8</v>
      </c>
      <c r="M539" s="783">
        <f>[1]②B6用集計!D2925</f>
        <v>8</v>
      </c>
      <c r="N539" s="733">
        <f>[1]②B6用集計!C2951</f>
        <v>2</v>
      </c>
      <c r="O539" s="733">
        <f>[1]②B6用集計!D2951</f>
        <v>3</v>
      </c>
      <c r="R539" s="726"/>
      <c r="S539" s="726"/>
      <c r="V539" s="726"/>
      <c r="Y539" s="726"/>
      <c r="Z539" s="726"/>
      <c r="AA539" s="726"/>
      <c r="AB539" s="726"/>
      <c r="AC539" s="726"/>
      <c r="AD539" s="726"/>
      <c r="AE539" s="726"/>
      <c r="AF539" s="726"/>
      <c r="AG539" s="726"/>
      <c r="AH539" s="726"/>
      <c r="AI539" s="726"/>
      <c r="AJ539" s="726"/>
      <c r="AK539" s="726"/>
      <c r="AL539" s="726"/>
      <c r="AM539" s="726"/>
      <c r="AN539" s="726"/>
      <c r="AO539" s="726"/>
      <c r="AP539" s="726"/>
      <c r="AQ539" s="726"/>
      <c r="AR539" s="726"/>
      <c r="AS539" s="726"/>
      <c r="AT539" s="726"/>
      <c r="AU539" s="726"/>
      <c r="AV539" s="726"/>
      <c r="AW539" s="726"/>
      <c r="AX539" s="726"/>
      <c r="AY539" s="726"/>
      <c r="AZ539" s="726"/>
      <c r="BA539" s="726"/>
      <c r="BB539" s="726"/>
      <c r="BC539" s="726"/>
      <c r="BD539" s="726"/>
      <c r="BE539" s="726"/>
      <c r="BF539" s="726"/>
      <c r="BG539" s="726"/>
      <c r="BH539" s="726"/>
      <c r="BI539" s="726"/>
      <c r="BJ539" s="726"/>
      <c r="BK539" s="726"/>
      <c r="BL539" s="726"/>
      <c r="BM539" s="726"/>
      <c r="BN539" s="726"/>
      <c r="BO539" s="726"/>
      <c r="BP539" s="726"/>
      <c r="BQ539" s="726"/>
      <c r="BR539" s="726"/>
      <c r="BS539" s="726"/>
      <c r="BT539" s="726"/>
      <c r="BU539" s="726"/>
      <c r="BV539" s="726"/>
      <c r="BW539" s="726"/>
      <c r="BX539" s="726"/>
      <c r="BY539" s="726"/>
      <c r="BZ539" s="726"/>
      <c r="CA539" s="726"/>
      <c r="CB539" s="726"/>
      <c r="CC539" s="726"/>
      <c r="CD539" s="726"/>
      <c r="CE539" s="726"/>
      <c r="CF539" s="726"/>
      <c r="CG539" s="726"/>
      <c r="CH539" s="726"/>
      <c r="CI539" s="726"/>
      <c r="CJ539" s="726"/>
      <c r="CK539" s="726"/>
      <c r="CL539" s="726"/>
      <c r="CM539" s="726"/>
      <c r="CN539" s="726"/>
      <c r="CO539" s="726"/>
      <c r="CP539" s="726"/>
      <c r="CQ539" s="726"/>
      <c r="CR539" s="726"/>
      <c r="CS539" s="726"/>
      <c r="CT539" s="726"/>
      <c r="CU539" s="726"/>
      <c r="CV539" s="726"/>
      <c r="CW539" s="726"/>
      <c r="CX539" s="726"/>
      <c r="CY539" s="726"/>
      <c r="CZ539" s="726"/>
      <c r="DA539" s="726"/>
      <c r="DB539" s="726"/>
      <c r="DC539" s="726"/>
      <c r="DD539" s="726"/>
    </row>
    <row r="540" spans="1:108" ht="12.75" customHeight="1" x14ac:dyDescent="0.15">
      <c r="A540" s="745" t="s">
        <v>124</v>
      </c>
      <c r="B540" s="744">
        <f>[1]②B6用集計!C2800</f>
        <v>25</v>
      </c>
      <c r="C540" s="783">
        <f>[1]②B6用集計!D2800</f>
        <v>24</v>
      </c>
      <c r="D540" s="732">
        <f>[1]②B6用集計!C2825</f>
        <v>29</v>
      </c>
      <c r="E540" s="733">
        <f>[1]②B6用集計!D2825</f>
        <v>35</v>
      </c>
      <c r="F540" s="744">
        <f>[1]②B6用集計!C2851</f>
        <v>7</v>
      </c>
      <c r="G540" s="783">
        <f>[1]②B6用集計!D2851</f>
        <v>5</v>
      </c>
      <c r="H540" s="732">
        <f>[1]②B6用集計!C2876</f>
        <v>7</v>
      </c>
      <c r="I540" s="783">
        <f>[1]②B6用集計!D2876</f>
        <v>8</v>
      </c>
      <c r="J540" s="732">
        <f>[1]②B6用集計!C2901</f>
        <v>13</v>
      </c>
      <c r="K540" s="783">
        <f>[1]②B6用集計!D2901</f>
        <v>11</v>
      </c>
      <c r="L540" s="732">
        <f>[1]②B6用集計!C2926</f>
        <v>8</v>
      </c>
      <c r="M540" s="783">
        <f>[1]②B6用集計!D2926</f>
        <v>7</v>
      </c>
      <c r="N540" s="733">
        <f>[1]②B6用集計!C2952</f>
        <v>5</v>
      </c>
      <c r="O540" s="733">
        <f>[1]②B6用集計!D2952</f>
        <v>6</v>
      </c>
      <c r="R540" s="726"/>
      <c r="S540" s="726"/>
      <c r="V540" s="726"/>
      <c r="Y540" s="726"/>
      <c r="Z540" s="726"/>
      <c r="AA540" s="726"/>
      <c r="AB540" s="726"/>
      <c r="AC540" s="726"/>
      <c r="AD540" s="726"/>
      <c r="AE540" s="726"/>
      <c r="AF540" s="726"/>
      <c r="AG540" s="726"/>
      <c r="AH540" s="726"/>
      <c r="AI540" s="726"/>
      <c r="AJ540" s="726"/>
      <c r="AK540" s="726"/>
      <c r="AL540" s="726"/>
      <c r="AM540" s="726"/>
      <c r="AN540" s="726"/>
      <c r="AO540" s="726"/>
      <c r="AP540" s="726"/>
      <c r="AQ540" s="726"/>
      <c r="AR540" s="726"/>
      <c r="AS540" s="726"/>
      <c r="AT540" s="726"/>
      <c r="AU540" s="726"/>
      <c r="AV540" s="726"/>
      <c r="AW540" s="726"/>
      <c r="AX540" s="726"/>
      <c r="AY540" s="726"/>
      <c r="AZ540" s="726"/>
      <c r="BA540" s="726"/>
      <c r="BB540" s="726"/>
      <c r="BC540" s="726"/>
      <c r="BD540" s="726"/>
      <c r="BE540" s="726"/>
      <c r="BF540" s="726"/>
      <c r="BG540" s="726"/>
      <c r="BH540" s="726"/>
      <c r="BI540" s="726"/>
      <c r="BJ540" s="726"/>
      <c r="BK540" s="726"/>
      <c r="BL540" s="726"/>
      <c r="BM540" s="726"/>
      <c r="BN540" s="726"/>
      <c r="BO540" s="726"/>
      <c r="BP540" s="726"/>
      <c r="BQ540" s="726"/>
      <c r="BR540" s="726"/>
      <c r="BS540" s="726"/>
      <c r="BT540" s="726"/>
      <c r="BU540" s="726"/>
      <c r="BV540" s="726"/>
      <c r="BW540" s="726"/>
      <c r="BX540" s="726"/>
      <c r="BY540" s="726"/>
      <c r="BZ540" s="726"/>
      <c r="CA540" s="726"/>
      <c r="CB540" s="726"/>
      <c r="CC540" s="726"/>
      <c r="CD540" s="726"/>
      <c r="CE540" s="726"/>
      <c r="CF540" s="726"/>
      <c r="CG540" s="726"/>
      <c r="CH540" s="726"/>
      <c r="CI540" s="726"/>
      <c r="CJ540" s="726"/>
      <c r="CK540" s="726"/>
      <c r="CL540" s="726"/>
      <c r="CM540" s="726"/>
      <c r="CN540" s="726"/>
      <c r="CO540" s="726"/>
      <c r="CP540" s="726"/>
      <c r="CQ540" s="726"/>
      <c r="CR540" s="726"/>
      <c r="CS540" s="726"/>
      <c r="CT540" s="726"/>
      <c r="CU540" s="726"/>
      <c r="CV540" s="726"/>
      <c r="CW540" s="726"/>
      <c r="CX540" s="726"/>
      <c r="CY540" s="726"/>
      <c r="CZ540" s="726"/>
      <c r="DA540" s="726"/>
      <c r="DB540" s="726"/>
      <c r="DC540" s="726"/>
      <c r="DD540" s="726"/>
    </row>
    <row r="541" spans="1:108" ht="12.75" customHeight="1" x14ac:dyDescent="0.15">
      <c r="A541" s="745" t="s">
        <v>125</v>
      </c>
      <c r="B541" s="744">
        <f>[1]②B6用集計!C2801</f>
        <v>30</v>
      </c>
      <c r="C541" s="783">
        <f>[1]②B6用集計!D2801</f>
        <v>37</v>
      </c>
      <c r="D541" s="732">
        <f>[1]②B6用集計!C2826</f>
        <v>34</v>
      </c>
      <c r="E541" s="733">
        <f>[1]②B6用集計!D2826</f>
        <v>26</v>
      </c>
      <c r="F541" s="744">
        <f>[1]②B6用集計!C2852</f>
        <v>11</v>
      </c>
      <c r="G541" s="783">
        <f>[1]②B6用集計!D2852</f>
        <v>11</v>
      </c>
      <c r="H541" s="732">
        <f>[1]②B6用集計!C2877</f>
        <v>9</v>
      </c>
      <c r="I541" s="783">
        <f>[1]②B6用集計!D2877</f>
        <v>8</v>
      </c>
      <c r="J541" s="732">
        <f>[1]②B6用集計!C2902</f>
        <v>12</v>
      </c>
      <c r="K541" s="783">
        <f>[1]②B6用集計!D2902</f>
        <v>12</v>
      </c>
      <c r="L541" s="732">
        <f>[1]②B6用集計!C2927</f>
        <v>11</v>
      </c>
      <c r="M541" s="783">
        <f>[1]②B6用集計!D2927</f>
        <v>10</v>
      </c>
      <c r="N541" s="733">
        <f>[1]②B6用集計!C2953</f>
        <v>7</v>
      </c>
      <c r="O541" s="733">
        <f>[1]②B6用集計!D2953</f>
        <v>4</v>
      </c>
      <c r="R541" s="726"/>
      <c r="S541" s="726"/>
      <c r="V541" s="726"/>
      <c r="Y541" s="726"/>
      <c r="Z541" s="726"/>
      <c r="AA541" s="726"/>
      <c r="AB541" s="726"/>
      <c r="AC541" s="726"/>
      <c r="AD541" s="726"/>
      <c r="AE541" s="726"/>
      <c r="AF541" s="726"/>
      <c r="AG541" s="726"/>
      <c r="AH541" s="726"/>
      <c r="AI541" s="726"/>
      <c r="AJ541" s="726"/>
      <c r="AK541" s="726"/>
      <c r="AL541" s="726"/>
      <c r="AM541" s="726"/>
      <c r="AN541" s="726"/>
      <c r="AO541" s="726"/>
      <c r="AP541" s="726"/>
      <c r="AQ541" s="726"/>
      <c r="AR541" s="726"/>
      <c r="AS541" s="726"/>
      <c r="AT541" s="726"/>
      <c r="AU541" s="726"/>
      <c r="AV541" s="726"/>
      <c r="AW541" s="726"/>
      <c r="AX541" s="726"/>
      <c r="AY541" s="726"/>
      <c r="AZ541" s="726"/>
      <c r="BA541" s="726"/>
      <c r="BB541" s="726"/>
      <c r="BC541" s="726"/>
      <c r="BD541" s="726"/>
      <c r="BE541" s="726"/>
      <c r="BF541" s="726"/>
      <c r="BG541" s="726"/>
      <c r="BH541" s="726"/>
      <c r="BI541" s="726"/>
      <c r="BJ541" s="726"/>
      <c r="BK541" s="726"/>
      <c r="BL541" s="726"/>
      <c r="BM541" s="726"/>
      <c r="BN541" s="726"/>
      <c r="BO541" s="726"/>
      <c r="BP541" s="726"/>
      <c r="BQ541" s="726"/>
      <c r="BR541" s="726"/>
      <c r="BS541" s="726"/>
      <c r="BT541" s="726"/>
      <c r="BU541" s="726"/>
      <c r="BV541" s="726"/>
      <c r="BW541" s="726"/>
      <c r="BX541" s="726"/>
      <c r="BY541" s="726"/>
      <c r="BZ541" s="726"/>
      <c r="CA541" s="726"/>
      <c r="CB541" s="726"/>
      <c r="CC541" s="726"/>
      <c r="CD541" s="726"/>
      <c r="CE541" s="726"/>
      <c r="CF541" s="726"/>
      <c r="CG541" s="726"/>
      <c r="CH541" s="726"/>
      <c r="CI541" s="726"/>
      <c r="CJ541" s="726"/>
      <c r="CK541" s="726"/>
      <c r="CL541" s="726"/>
      <c r="CM541" s="726"/>
      <c r="CN541" s="726"/>
      <c r="CO541" s="726"/>
      <c r="CP541" s="726"/>
      <c r="CQ541" s="726"/>
      <c r="CR541" s="726"/>
      <c r="CS541" s="726"/>
      <c r="CT541" s="726"/>
      <c r="CU541" s="726"/>
      <c r="CV541" s="726"/>
      <c r="CW541" s="726"/>
      <c r="CX541" s="726"/>
      <c r="CY541" s="726"/>
      <c r="CZ541" s="726"/>
      <c r="DA541" s="726"/>
      <c r="DB541" s="726"/>
      <c r="DC541" s="726"/>
      <c r="DD541" s="726"/>
    </row>
    <row r="542" spans="1:108" ht="12.75" customHeight="1" x14ac:dyDescent="0.15">
      <c r="A542" s="745" t="s">
        <v>126</v>
      </c>
      <c r="B542" s="744">
        <f>[1]②B6用集計!C2802</f>
        <v>36</v>
      </c>
      <c r="C542" s="783">
        <f>[1]②B6用集計!D2802</f>
        <v>38</v>
      </c>
      <c r="D542" s="732">
        <f>[1]②B6用集計!C2827</f>
        <v>28</v>
      </c>
      <c r="E542" s="733">
        <f>[1]②B6用集計!D2827</f>
        <v>22</v>
      </c>
      <c r="F542" s="744">
        <f>[1]②B6用集計!C2853</f>
        <v>7</v>
      </c>
      <c r="G542" s="783">
        <f>[1]②B6用集計!D2853</f>
        <v>10</v>
      </c>
      <c r="H542" s="732">
        <f>[1]②B6用集計!C2878</f>
        <v>12</v>
      </c>
      <c r="I542" s="783">
        <f>[1]②B6用集計!D2878</f>
        <v>11</v>
      </c>
      <c r="J542" s="732">
        <f>[1]②B6用集計!C2903</f>
        <v>15</v>
      </c>
      <c r="K542" s="783">
        <f>[1]②B6用集計!D2903</f>
        <v>11</v>
      </c>
      <c r="L542" s="732">
        <f>[1]②B6用集計!C2928</f>
        <v>10</v>
      </c>
      <c r="M542" s="783">
        <f>[1]②B6用集計!D2928</f>
        <v>7</v>
      </c>
      <c r="N542" s="733">
        <f>[1]②B6用集計!C2954</f>
        <v>6</v>
      </c>
      <c r="O542" s="733">
        <f>[1]②B6用集計!D2954</f>
        <v>7</v>
      </c>
      <c r="R542" s="726"/>
      <c r="S542" s="726"/>
      <c r="V542" s="726"/>
      <c r="Y542" s="726"/>
      <c r="Z542" s="726"/>
      <c r="AA542" s="726"/>
      <c r="AB542" s="726"/>
      <c r="AC542" s="726"/>
      <c r="AD542" s="726"/>
      <c r="AE542" s="726"/>
      <c r="AF542" s="726"/>
      <c r="AG542" s="726"/>
      <c r="AH542" s="726"/>
      <c r="AI542" s="726"/>
      <c r="AJ542" s="726"/>
      <c r="AK542" s="726"/>
      <c r="AL542" s="726"/>
      <c r="AM542" s="726"/>
      <c r="AN542" s="726"/>
      <c r="AO542" s="726"/>
      <c r="AP542" s="726"/>
      <c r="AQ542" s="726"/>
      <c r="AR542" s="726"/>
      <c r="AS542" s="726"/>
      <c r="AT542" s="726"/>
      <c r="AU542" s="726"/>
      <c r="AV542" s="726"/>
      <c r="AW542" s="726"/>
      <c r="AX542" s="726"/>
      <c r="AY542" s="726"/>
      <c r="AZ542" s="726"/>
      <c r="BA542" s="726"/>
      <c r="BB542" s="726"/>
      <c r="BC542" s="726"/>
      <c r="BD542" s="726"/>
      <c r="BE542" s="726"/>
      <c r="BF542" s="726"/>
      <c r="BG542" s="726"/>
      <c r="BH542" s="726"/>
      <c r="BI542" s="726"/>
      <c r="BJ542" s="726"/>
      <c r="BK542" s="726"/>
      <c r="BL542" s="726"/>
      <c r="BM542" s="726"/>
      <c r="BN542" s="726"/>
      <c r="BO542" s="726"/>
      <c r="BP542" s="726"/>
      <c r="BQ542" s="726"/>
      <c r="BR542" s="726"/>
      <c r="BS542" s="726"/>
      <c r="BT542" s="726"/>
      <c r="BU542" s="726"/>
      <c r="BV542" s="726"/>
      <c r="BW542" s="726"/>
      <c r="BX542" s="726"/>
      <c r="BY542" s="726"/>
      <c r="BZ542" s="726"/>
      <c r="CA542" s="726"/>
      <c r="CB542" s="726"/>
      <c r="CC542" s="726"/>
      <c r="CD542" s="726"/>
      <c r="CE542" s="726"/>
      <c r="CF542" s="726"/>
      <c r="CG542" s="726"/>
      <c r="CH542" s="726"/>
      <c r="CI542" s="726"/>
      <c r="CJ542" s="726"/>
      <c r="CK542" s="726"/>
      <c r="CL542" s="726"/>
      <c r="CM542" s="726"/>
      <c r="CN542" s="726"/>
      <c r="CO542" s="726"/>
      <c r="CP542" s="726"/>
      <c r="CQ542" s="726"/>
      <c r="CR542" s="726"/>
      <c r="CS542" s="726"/>
      <c r="CT542" s="726"/>
      <c r="CU542" s="726"/>
      <c r="CV542" s="726"/>
      <c r="CW542" s="726"/>
      <c r="CX542" s="726"/>
      <c r="CY542" s="726"/>
      <c r="CZ542" s="726"/>
      <c r="DA542" s="726"/>
      <c r="DB542" s="726"/>
      <c r="DC542" s="726"/>
      <c r="DD542" s="726"/>
    </row>
    <row r="543" spans="1:108" ht="12.75" customHeight="1" x14ac:dyDescent="0.15">
      <c r="A543" s="745" t="s">
        <v>127</v>
      </c>
      <c r="B543" s="744">
        <f>[1]②B6用集計!C2803</f>
        <v>37</v>
      </c>
      <c r="C543" s="783">
        <f>[1]②B6用集計!D2803</f>
        <v>51</v>
      </c>
      <c r="D543" s="732">
        <f>[1]②B6用集計!C2828</f>
        <v>30</v>
      </c>
      <c r="E543" s="733">
        <f>[1]②B6用集計!D2828</f>
        <v>35</v>
      </c>
      <c r="F543" s="744">
        <f>[1]②B6用集計!C2854</f>
        <v>13</v>
      </c>
      <c r="G543" s="783">
        <f>[1]②B6用集計!D2854</f>
        <v>10</v>
      </c>
      <c r="H543" s="732">
        <f>[1]②B6用集計!C2879</f>
        <v>10</v>
      </c>
      <c r="I543" s="783">
        <f>[1]②B6用集計!D2879</f>
        <v>9</v>
      </c>
      <c r="J543" s="732">
        <f>[1]②B6用集計!C2904</f>
        <v>8</v>
      </c>
      <c r="K543" s="783">
        <f>[1]②B6用集計!D2904</f>
        <v>19</v>
      </c>
      <c r="L543" s="732">
        <f>[1]②B6用集計!C2929</f>
        <v>14</v>
      </c>
      <c r="M543" s="783">
        <f>[1]②B6用集計!D2929</f>
        <v>14</v>
      </c>
      <c r="N543" s="733">
        <f>[1]②B6用集計!C2955</f>
        <v>11</v>
      </c>
      <c r="O543" s="733">
        <f>[1]②B6用集計!D2955</f>
        <v>10</v>
      </c>
      <c r="R543" s="726"/>
      <c r="S543" s="726"/>
      <c r="V543" s="726"/>
      <c r="Y543" s="726"/>
      <c r="Z543" s="726"/>
      <c r="AA543" s="726"/>
      <c r="AB543" s="726"/>
      <c r="AC543" s="726"/>
      <c r="AD543" s="726"/>
      <c r="AE543" s="726"/>
      <c r="AF543" s="726"/>
      <c r="AG543" s="726"/>
      <c r="AH543" s="726"/>
      <c r="AI543" s="726"/>
      <c r="AJ543" s="726"/>
      <c r="AK543" s="726"/>
      <c r="AL543" s="726"/>
      <c r="AM543" s="726"/>
      <c r="AN543" s="726"/>
      <c r="AO543" s="726"/>
      <c r="AP543" s="726"/>
      <c r="AQ543" s="726"/>
      <c r="AR543" s="726"/>
      <c r="AS543" s="726"/>
      <c r="AT543" s="726"/>
      <c r="AU543" s="726"/>
      <c r="AV543" s="726"/>
      <c r="AW543" s="726"/>
      <c r="AX543" s="726"/>
      <c r="AY543" s="726"/>
      <c r="AZ543" s="726"/>
      <c r="BA543" s="726"/>
      <c r="BB543" s="726"/>
      <c r="BC543" s="726"/>
      <c r="BD543" s="726"/>
      <c r="BE543" s="726"/>
      <c r="BF543" s="726"/>
      <c r="BG543" s="726"/>
      <c r="BH543" s="726"/>
      <c r="BI543" s="726"/>
      <c r="BJ543" s="726"/>
      <c r="BK543" s="726"/>
      <c r="BL543" s="726"/>
      <c r="BM543" s="726"/>
      <c r="BN543" s="726"/>
      <c r="BO543" s="726"/>
      <c r="BP543" s="726"/>
      <c r="BQ543" s="726"/>
      <c r="BR543" s="726"/>
      <c r="BS543" s="726"/>
      <c r="BT543" s="726"/>
      <c r="BU543" s="726"/>
      <c r="BV543" s="726"/>
      <c r="BW543" s="726"/>
      <c r="BX543" s="726"/>
      <c r="BY543" s="726"/>
      <c r="BZ543" s="726"/>
      <c r="CA543" s="726"/>
      <c r="CB543" s="726"/>
      <c r="CC543" s="726"/>
      <c r="CD543" s="726"/>
      <c r="CE543" s="726"/>
      <c r="CF543" s="726"/>
      <c r="CG543" s="726"/>
      <c r="CH543" s="726"/>
      <c r="CI543" s="726"/>
      <c r="CJ543" s="726"/>
      <c r="CK543" s="726"/>
      <c r="CL543" s="726"/>
      <c r="CM543" s="726"/>
      <c r="CN543" s="726"/>
      <c r="CO543" s="726"/>
      <c r="CP543" s="726"/>
      <c r="CQ543" s="726"/>
      <c r="CR543" s="726"/>
      <c r="CS543" s="726"/>
      <c r="CT543" s="726"/>
      <c r="CU543" s="726"/>
      <c r="CV543" s="726"/>
      <c r="CW543" s="726"/>
      <c r="CX543" s="726"/>
      <c r="CY543" s="726"/>
      <c r="CZ543" s="726"/>
      <c r="DA543" s="726"/>
      <c r="DB543" s="726"/>
      <c r="DC543" s="726"/>
      <c r="DD543" s="726"/>
    </row>
    <row r="544" spans="1:108" ht="12.75" customHeight="1" x14ac:dyDescent="0.15">
      <c r="A544" s="745" t="s">
        <v>128</v>
      </c>
      <c r="B544" s="744">
        <f>[1]②B6用集計!C2804</f>
        <v>37</v>
      </c>
      <c r="C544" s="783">
        <f>[1]②B6用集計!D2804</f>
        <v>32</v>
      </c>
      <c r="D544" s="732">
        <f>[1]②B6用集計!C2829</f>
        <v>18</v>
      </c>
      <c r="E544" s="733">
        <f>[1]②B6用集計!D2829</f>
        <v>16</v>
      </c>
      <c r="F544" s="744">
        <f>[1]②B6用集計!C2855</f>
        <v>4</v>
      </c>
      <c r="G544" s="783">
        <f>[1]②B6用集計!D2855</f>
        <v>9</v>
      </c>
      <c r="H544" s="732">
        <f>[1]②B6用集計!C2880</f>
        <v>5</v>
      </c>
      <c r="I544" s="783">
        <f>[1]②B6用集計!D2880</f>
        <v>4</v>
      </c>
      <c r="J544" s="732">
        <f>[1]②B6用集計!C2905</f>
        <v>18</v>
      </c>
      <c r="K544" s="783">
        <f>[1]②B6用集計!D2905</f>
        <v>12</v>
      </c>
      <c r="L544" s="732">
        <f>[1]②B6用集計!C2930</f>
        <v>10</v>
      </c>
      <c r="M544" s="783">
        <f>[1]②B6用集計!D2930</f>
        <v>12</v>
      </c>
      <c r="N544" s="733">
        <f>[1]②B6用集計!C2956</f>
        <v>5</v>
      </c>
      <c r="O544" s="733">
        <f>[1]②B6用集計!D2956</f>
        <v>7</v>
      </c>
      <c r="R544" s="726"/>
      <c r="S544" s="726"/>
      <c r="V544" s="726"/>
      <c r="Y544" s="726"/>
      <c r="Z544" s="726"/>
      <c r="AA544" s="726"/>
      <c r="AB544" s="726"/>
      <c r="AC544" s="726"/>
      <c r="AD544" s="726"/>
      <c r="AE544" s="726"/>
      <c r="AF544" s="726"/>
      <c r="AG544" s="726"/>
      <c r="AH544" s="726"/>
      <c r="AI544" s="726"/>
      <c r="AJ544" s="726"/>
      <c r="AK544" s="726"/>
      <c r="AL544" s="726"/>
      <c r="AM544" s="726"/>
      <c r="AN544" s="726"/>
      <c r="AO544" s="726"/>
      <c r="AP544" s="726"/>
      <c r="AQ544" s="726"/>
      <c r="AR544" s="726"/>
      <c r="AS544" s="726"/>
      <c r="AT544" s="726"/>
      <c r="AU544" s="726"/>
      <c r="AV544" s="726"/>
      <c r="AW544" s="726"/>
      <c r="AX544" s="726"/>
      <c r="AY544" s="726"/>
      <c r="AZ544" s="726"/>
      <c r="BA544" s="726"/>
      <c r="BB544" s="726"/>
      <c r="BC544" s="726"/>
      <c r="BD544" s="726"/>
      <c r="BE544" s="726"/>
      <c r="BF544" s="726"/>
      <c r="BG544" s="726"/>
      <c r="BH544" s="726"/>
      <c r="BI544" s="726"/>
      <c r="BJ544" s="726"/>
      <c r="BK544" s="726"/>
      <c r="BL544" s="726"/>
      <c r="BM544" s="726"/>
      <c r="BN544" s="726"/>
      <c r="BO544" s="726"/>
      <c r="BP544" s="726"/>
      <c r="BQ544" s="726"/>
      <c r="BR544" s="726"/>
      <c r="BS544" s="726"/>
      <c r="BT544" s="726"/>
      <c r="BU544" s="726"/>
      <c r="BV544" s="726"/>
      <c r="BW544" s="726"/>
      <c r="BX544" s="726"/>
      <c r="BY544" s="726"/>
      <c r="BZ544" s="726"/>
      <c r="CA544" s="726"/>
      <c r="CB544" s="726"/>
      <c r="CC544" s="726"/>
      <c r="CD544" s="726"/>
      <c r="CE544" s="726"/>
      <c r="CF544" s="726"/>
      <c r="CG544" s="726"/>
      <c r="CH544" s="726"/>
      <c r="CI544" s="726"/>
      <c r="CJ544" s="726"/>
      <c r="CK544" s="726"/>
      <c r="CL544" s="726"/>
      <c r="CM544" s="726"/>
      <c r="CN544" s="726"/>
      <c r="CO544" s="726"/>
      <c r="CP544" s="726"/>
      <c r="CQ544" s="726"/>
      <c r="CR544" s="726"/>
      <c r="CS544" s="726"/>
      <c r="CT544" s="726"/>
      <c r="CU544" s="726"/>
      <c r="CV544" s="726"/>
      <c r="CW544" s="726"/>
      <c r="CX544" s="726"/>
      <c r="CY544" s="726"/>
      <c r="CZ544" s="726"/>
      <c r="DA544" s="726"/>
      <c r="DB544" s="726"/>
      <c r="DC544" s="726"/>
      <c r="DD544" s="726"/>
    </row>
    <row r="545" spans="1:108" ht="12.75" customHeight="1" x14ac:dyDescent="0.15">
      <c r="A545" s="745" t="s">
        <v>129</v>
      </c>
      <c r="B545" s="744">
        <f>[1]②B6用集計!C2805</f>
        <v>21</v>
      </c>
      <c r="C545" s="783">
        <f>[1]②B6用集計!D2805</f>
        <v>18</v>
      </c>
      <c r="D545" s="732">
        <f>[1]②B6用集計!C2830</f>
        <v>10</v>
      </c>
      <c r="E545" s="733">
        <f>[1]②B6用集計!D2830</f>
        <v>16</v>
      </c>
      <c r="F545" s="744">
        <f>[1]②B6用集計!C2856</f>
        <v>6</v>
      </c>
      <c r="G545" s="783">
        <f>[1]②B6用集計!D2856</f>
        <v>7</v>
      </c>
      <c r="H545" s="732">
        <f>[1]②B6用集計!C2881</f>
        <v>5</v>
      </c>
      <c r="I545" s="783">
        <f>[1]②B6用集計!D2881</f>
        <v>6</v>
      </c>
      <c r="J545" s="732">
        <f>[1]②B6用集計!C2906</f>
        <v>8</v>
      </c>
      <c r="K545" s="783">
        <f>[1]②B6用集計!D2906</f>
        <v>11</v>
      </c>
      <c r="L545" s="732">
        <f>[1]②B6用集計!C2931</f>
        <v>8</v>
      </c>
      <c r="M545" s="783">
        <f>[1]②B6用集計!D2931</f>
        <v>9</v>
      </c>
      <c r="N545" s="733">
        <f>[1]②B6用集計!C2957</f>
        <v>5</v>
      </c>
      <c r="O545" s="733">
        <f>[1]②B6用集計!D2957</f>
        <v>8</v>
      </c>
      <c r="R545" s="726"/>
      <c r="S545" s="726"/>
      <c r="V545" s="726"/>
      <c r="Y545" s="726"/>
      <c r="Z545" s="726"/>
      <c r="AA545" s="726"/>
      <c r="AB545" s="726"/>
      <c r="AC545" s="726"/>
      <c r="AD545" s="726"/>
      <c r="AE545" s="726"/>
      <c r="AF545" s="726"/>
      <c r="AG545" s="726"/>
      <c r="AH545" s="726"/>
      <c r="AI545" s="726"/>
      <c r="AJ545" s="726"/>
      <c r="AK545" s="726"/>
      <c r="AL545" s="726"/>
      <c r="AM545" s="726"/>
      <c r="AN545" s="726"/>
      <c r="AO545" s="726"/>
      <c r="AP545" s="726"/>
      <c r="AQ545" s="726"/>
      <c r="AR545" s="726"/>
      <c r="AS545" s="726"/>
      <c r="AT545" s="726"/>
      <c r="AU545" s="726"/>
      <c r="AV545" s="726"/>
      <c r="AW545" s="726"/>
      <c r="AX545" s="726"/>
      <c r="AY545" s="726"/>
      <c r="AZ545" s="726"/>
      <c r="BA545" s="726"/>
      <c r="BB545" s="726"/>
      <c r="BC545" s="726"/>
      <c r="BD545" s="726"/>
      <c r="BE545" s="726"/>
      <c r="BF545" s="726"/>
      <c r="BG545" s="726"/>
      <c r="BH545" s="726"/>
      <c r="BI545" s="726"/>
      <c r="BJ545" s="726"/>
      <c r="BK545" s="726"/>
      <c r="BL545" s="726"/>
      <c r="BM545" s="726"/>
      <c r="BN545" s="726"/>
      <c r="BO545" s="726"/>
      <c r="BP545" s="726"/>
      <c r="BQ545" s="726"/>
      <c r="BR545" s="726"/>
      <c r="BS545" s="726"/>
      <c r="BT545" s="726"/>
      <c r="BU545" s="726"/>
      <c r="BV545" s="726"/>
      <c r="BW545" s="726"/>
      <c r="BX545" s="726"/>
      <c r="BY545" s="726"/>
      <c r="BZ545" s="726"/>
      <c r="CA545" s="726"/>
      <c r="CB545" s="726"/>
      <c r="CC545" s="726"/>
      <c r="CD545" s="726"/>
      <c r="CE545" s="726"/>
      <c r="CF545" s="726"/>
      <c r="CG545" s="726"/>
      <c r="CH545" s="726"/>
      <c r="CI545" s="726"/>
      <c r="CJ545" s="726"/>
      <c r="CK545" s="726"/>
      <c r="CL545" s="726"/>
      <c r="CM545" s="726"/>
      <c r="CN545" s="726"/>
      <c r="CO545" s="726"/>
      <c r="CP545" s="726"/>
      <c r="CQ545" s="726"/>
      <c r="CR545" s="726"/>
      <c r="CS545" s="726"/>
      <c r="CT545" s="726"/>
      <c r="CU545" s="726"/>
      <c r="CV545" s="726"/>
      <c r="CW545" s="726"/>
      <c r="CX545" s="726"/>
      <c r="CY545" s="726"/>
      <c r="CZ545" s="726"/>
      <c r="DA545" s="726"/>
      <c r="DB545" s="726"/>
      <c r="DC545" s="726"/>
      <c r="DD545" s="726"/>
    </row>
    <row r="546" spans="1:108" ht="12.75" customHeight="1" x14ac:dyDescent="0.15">
      <c r="A546" s="745" t="s">
        <v>130</v>
      </c>
      <c r="B546" s="744">
        <f>[1]②B6用集計!C2806</f>
        <v>9</v>
      </c>
      <c r="C546" s="783">
        <f>[1]②B6用集計!D2806</f>
        <v>11</v>
      </c>
      <c r="D546" s="732">
        <f>[1]②B6用集計!C2831</f>
        <v>7</v>
      </c>
      <c r="E546" s="733">
        <f>[1]②B6用集計!D2831</f>
        <v>17</v>
      </c>
      <c r="F546" s="744">
        <f>[1]②B6用集計!C2857</f>
        <v>9</v>
      </c>
      <c r="G546" s="783">
        <f>[1]②B6用集計!D2857</f>
        <v>7</v>
      </c>
      <c r="H546" s="732">
        <f>[1]②B6用集計!C2882</f>
        <v>4</v>
      </c>
      <c r="I546" s="783">
        <f>[1]②B6用集計!D2882</f>
        <v>8</v>
      </c>
      <c r="J546" s="732">
        <f>[1]②B6用集計!C2907</f>
        <v>5</v>
      </c>
      <c r="K546" s="783">
        <f>[1]②B6用集計!D2907</f>
        <v>6</v>
      </c>
      <c r="L546" s="732">
        <f>[1]②B6用集計!C2932</f>
        <v>7</v>
      </c>
      <c r="M546" s="783">
        <f>[1]②B6用集計!D2932</f>
        <v>8</v>
      </c>
      <c r="N546" s="733">
        <f>[1]②B6用集計!C2958</f>
        <v>11</v>
      </c>
      <c r="O546" s="733">
        <f>[1]②B6用集計!D2958</f>
        <v>12</v>
      </c>
      <c r="R546" s="726"/>
      <c r="S546" s="726"/>
      <c r="V546" s="726"/>
      <c r="Y546" s="726"/>
      <c r="Z546" s="726"/>
      <c r="AA546" s="726"/>
      <c r="AB546" s="726"/>
      <c r="AC546" s="726"/>
      <c r="AD546" s="726"/>
      <c r="AE546" s="726"/>
      <c r="AF546" s="726"/>
      <c r="AG546" s="726"/>
      <c r="AH546" s="726"/>
      <c r="AI546" s="726"/>
      <c r="AJ546" s="726"/>
      <c r="AK546" s="726"/>
      <c r="AL546" s="726"/>
      <c r="AM546" s="726"/>
      <c r="AN546" s="726"/>
      <c r="AO546" s="726"/>
      <c r="AP546" s="726"/>
      <c r="AQ546" s="726"/>
      <c r="AR546" s="726"/>
      <c r="AS546" s="726"/>
      <c r="AT546" s="726"/>
      <c r="AU546" s="726"/>
      <c r="AV546" s="726"/>
      <c r="AW546" s="726"/>
      <c r="AX546" s="726"/>
      <c r="AY546" s="726"/>
      <c r="AZ546" s="726"/>
      <c r="BA546" s="726"/>
      <c r="BB546" s="726"/>
      <c r="BC546" s="726"/>
      <c r="BD546" s="726"/>
      <c r="BE546" s="726"/>
      <c r="BF546" s="726"/>
      <c r="BG546" s="726"/>
      <c r="BH546" s="726"/>
      <c r="BI546" s="726"/>
      <c r="BJ546" s="726"/>
      <c r="BK546" s="726"/>
      <c r="BL546" s="726"/>
      <c r="BM546" s="726"/>
      <c r="BN546" s="726"/>
      <c r="BO546" s="726"/>
      <c r="BP546" s="726"/>
      <c r="BQ546" s="726"/>
      <c r="BR546" s="726"/>
      <c r="BS546" s="726"/>
      <c r="BT546" s="726"/>
      <c r="BU546" s="726"/>
      <c r="BV546" s="726"/>
      <c r="BW546" s="726"/>
      <c r="BX546" s="726"/>
      <c r="BY546" s="726"/>
      <c r="BZ546" s="726"/>
      <c r="CA546" s="726"/>
      <c r="CB546" s="726"/>
      <c r="CC546" s="726"/>
      <c r="CD546" s="726"/>
      <c r="CE546" s="726"/>
      <c r="CF546" s="726"/>
      <c r="CG546" s="726"/>
      <c r="CH546" s="726"/>
      <c r="CI546" s="726"/>
      <c r="CJ546" s="726"/>
      <c r="CK546" s="726"/>
      <c r="CL546" s="726"/>
      <c r="CM546" s="726"/>
      <c r="CN546" s="726"/>
      <c r="CO546" s="726"/>
      <c r="CP546" s="726"/>
      <c r="CQ546" s="726"/>
      <c r="CR546" s="726"/>
      <c r="CS546" s="726"/>
      <c r="CT546" s="726"/>
      <c r="CU546" s="726"/>
      <c r="CV546" s="726"/>
      <c r="CW546" s="726"/>
      <c r="CX546" s="726"/>
      <c r="CY546" s="726"/>
      <c r="CZ546" s="726"/>
      <c r="DA546" s="726"/>
      <c r="DB546" s="726"/>
      <c r="DC546" s="726"/>
      <c r="DD546" s="726"/>
    </row>
    <row r="547" spans="1:108" ht="12.75" customHeight="1" x14ac:dyDescent="0.15">
      <c r="A547" s="745" t="s">
        <v>131</v>
      </c>
      <c r="B547" s="744">
        <f>[1]②B6用集計!C2807</f>
        <v>6</v>
      </c>
      <c r="C547" s="783">
        <f>[1]②B6用集計!D2807</f>
        <v>19</v>
      </c>
      <c r="D547" s="732">
        <f>[1]②B6用集計!C2832</f>
        <v>4</v>
      </c>
      <c r="E547" s="733">
        <f>[1]②B6用集計!D2832</f>
        <v>5</v>
      </c>
      <c r="F547" s="744">
        <f>[1]②B6用集計!C2858</f>
        <v>2</v>
      </c>
      <c r="G547" s="783">
        <f>[1]②B6用集計!D2858</f>
        <v>5</v>
      </c>
      <c r="H547" s="732">
        <f>[1]②B6用集計!C2883</f>
        <v>3</v>
      </c>
      <c r="I547" s="783">
        <f>[1]②B6用集計!D2883</f>
        <v>3</v>
      </c>
      <c r="J547" s="732">
        <f>[1]②B6用集計!C2908</f>
        <v>5</v>
      </c>
      <c r="K547" s="783">
        <f>[1]②B6用集計!D2908</f>
        <v>7</v>
      </c>
      <c r="L547" s="732">
        <f>[1]②B6用集計!C2933</f>
        <v>4</v>
      </c>
      <c r="M547" s="783">
        <f>[1]②B6用集計!D2933</f>
        <v>5</v>
      </c>
      <c r="N547" s="733">
        <f>[1]②B6用集計!C2959</f>
        <v>4</v>
      </c>
      <c r="O547" s="733">
        <f>[1]②B6用集計!D2959</f>
        <v>14</v>
      </c>
      <c r="R547" s="726"/>
      <c r="S547" s="726"/>
      <c r="V547" s="726"/>
      <c r="Y547" s="726"/>
      <c r="Z547" s="726"/>
      <c r="AA547" s="726"/>
      <c r="AB547" s="726"/>
      <c r="AC547" s="726"/>
      <c r="AD547" s="726"/>
      <c r="AE547" s="726"/>
      <c r="AF547" s="726"/>
      <c r="AG547" s="726"/>
      <c r="AH547" s="726"/>
      <c r="AI547" s="726"/>
      <c r="AJ547" s="726"/>
      <c r="AK547" s="726"/>
      <c r="AL547" s="726"/>
      <c r="AM547" s="726"/>
      <c r="AN547" s="726"/>
      <c r="AO547" s="726"/>
      <c r="AP547" s="726"/>
      <c r="AQ547" s="726"/>
      <c r="AR547" s="726"/>
      <c r="AS547" s="726"/>
      <c r="AT547" s="726"/>
      <c r="AU547" s="726"/>
      <c r="AV547" s="726"/>
      <c r="AW547" s="726"/>
      <c r="AX547" s="726"/>
      <c r="AY547" s="726"/>
      <c r="AZ547" s="726"/>
      <c r="BA547" s="726"/>
      <c r="BB547" s="726"/>
      <c r="BC547" s="726"/>
      <c r="BD547" s="726"/>
      <c r="BE547" s="726"/>
      <c r="BF547" s="726"/>
      <c r="BG547" s="726"/>
      <c r="BH547" s="726"/>
      <c r="BI547" s="726"/>
      <c r="BJ547" s="726"/>
      <c r="BK547" s="726"/>
      <c r="BL547" s="726"/>
      <c r="BM547" s="726"/>
      <c r="BN547" s="726"/>
      <c r="BO547" s="726"/>
      <c r="BP547" s="726"/>
      <c r="BQ547" s="726"/>
      <c r="BR547" s="726"/>
      <c r="BS547" s="726"/>
      <c r="BT547" s="726"/>
      <c r="BU547" s="726"/>
      <c r="BV547" s="726"/>
      <c r="BW547" s="726"/>
      <c r="BX547" s="726"/>
      <c r="BY547" s="726"/>
      <c r="BZ547" s="726"/>
      <c r="CA547" s="726"/>
      <c r="CB547" s="726"/>
      <c r="CC547" s="726"/>
      <c r="CD547" s="726"/>
      <c r="CE547" s="726"/>
      <c r="CF547" s="726"/>
      <c r="CG547" s="726"/>
      <c r="CH547" s="726"/>
      <c r="CI547" s="726"/>
      <c r="CJ547" s="726"/>
      <c r="CK547" s="726"/>
      <c r="CL547" s="726"/>
      <c r="CM547" s="726"/>
      <c r="CN547" s="726"/>
      <c r="CO547" s="726"/>
      <c r="CP547" s="726"/>
      <c r="CQ547" s="726"/>
      <c r="CR547" s="726"/>
      <c r="CS547" s="726"/>
      <c r="CT547" s="726"/>
      <c r="CU547" s="726"/>
      <c r="CV547" s="726"/>
      <c r="CW547" s="726"/>
      <c r="CX547" s="726"/>
      <c r="CY547" s="726"/>
      <c r="CZ547" s="726"/>
      <c r="DA547" s="726"/>
      <c r="DB547" s="726"/>
      <c r="DC547" s="726"/>
      <c r="DD547" s="726"/>
    </row>
    <row r="548" spans="1:108" ht="12.75" customHeight="1" x14ac:dyDescent="0.15">
      <c r="A548" s="745" t="s">
        <v>132</v>
      </c>
      <c r="B548" s="744">
        <f>[1]②B6用集計!C2808</f>
        <v>6</v>
      </c>
      <c r="C548" s="783">
        <f>[1]②B6用集計!D2808</f>
        <v>11</v>
      </c>
      <c r="D548" s="732">
        <f>[1]②B6用集計!C2833</f>
        <v>2</v>
      </c>
      <c r="E548" s="733">
        <f>[1]②B6用集計!D2833</f>
        <v>2</v>
      </c>
      <c r="F548" s="744">
        <f>[1]②B6用集計!C2859</f>
        <v>1</v>
      </c>
      <c r="G548" s="783">
        <f>[1]②B6用集計!D2859</f>
        <v>5</v>
      </c>
      <c r="H548" s="732">
        <f>[1]②B6用集計!C2884</f>
        <v>0</v>
      </c>
      <c r="I548" s="783">
        <f>[1]②B6用集計!D2884</f>
        <v>2</v>
      </c>
      <c r="J548" s="732">
        <f>[1]②B6用集計!C2909</f>
        <v>1</v>
      </c>
      <c r="K548" s="783">
        <f>[1]②B6用集計!D2909</f>
        <v>4</v>
      </c>
      <c r="L548" s="732">
        <f>[1]②B6用集計!C2934</f>
        <v>3</v>
      </c>
      <c r="M548" s="783">
        <f>[1]②B6用集計!D2934</f>
        <v>3</v>
      </c>
      <c r="N548" s="733">
        <f>[1]②B6用集計!C2960</f>
        <v>4</v>
      </c>
      <c r="O548" s="733">
        <f>[1]②B6用集計!D2960</f>
        <v>17</v>
      </c>
      <c r="R548" s="726"/>
      <c r="S548" s="726"/>
      <c r="V548" s="726"/>
      <c r="Y548" s="726"/>
      <c r="Z548" s="726"/>
      <c r="AA548" s="726"/>
      <c r="AB548" s="726"/>
      <c r="AC548" s="726"/>
      <c r="AD548" s="726"/>
      <c r="AE548" s="726"/>
      <c r="AF548" s="726"/>
      <c r="AG548" s="726"/>
      <c r="AH548" s="726"/>
      <c r="AI548" s="726"/>
      <c r="AJ548" s="726"/>
      <c r="AK548" s="726"/>
      <c r="AL548" s="726"/>
      <c r="AM548" s="726"/>
      <c r="AN548" s="726"/>
      <c r="AO548" s="726"/>
      <c r="AP548" s="726"/>
      <c r="AQ548" s="726"/>
      <c r="AR548" s="726"/>
      <c r="AS548" s="726"/>
      <c r="AT548" s="726"/>
      <c r="AU548" s="726"/>
      <c r="AV548" s="726"/>
      <c r="AW548" s="726"/>
      <c r="AX548" s="726"/>
      <c r="AY548" s="726"/>
      <c r="AZ548" s="726"/>
      <c r="BA548" s="726"/>
      <c r="BB548" s="726"/>
      <c r="BC548" s="726"/>
      <c r="BD548" s="726"/>
      <c r="BE548" s="726"/>
      <c r="BF548" s="726"/>
      <c r="BG548" s="726"/>
      <c r="BH548" s="726"/>
      <c r="BI548" s="726"/>
      <c r="BJ548" s="726"/>
      <c r="BK548" s="726"/>
      <c r="BL548" s="726"/>
      <c r="BM548" s="726"/>
      <c r="BN548" s="726"/>
      <c r="BO548" s="726"/>
      <c r="BP548" s="726"/>
      <c r="BQ548" s="726"/>
      <c r="BR548" s="726"/>
      <c r="BS548" s="726"/>
      <c r="BT548" s="726"/>
      <c r="BU548" s="726"/>
      <c r="BV548" s="726"/>
      <c r="BW548" s="726"/>
      <c r="BX548" s="726"/>
      <c r="BY548" s="726"/>
      <c r="BZ548" s="726"/>
      <c r="CA548" s="726"/>
      <c r="CB548" s="726"/>
      <c r="CC548" s="726"/>
      <c r="CD548" s="726"/>
      <c r="CE548" s="726"/>
      <c r="CF548" s="726"/>
      <c r="CG548" s="726"/>
      <c r="CH548" s="726"/>
      <c r="CI548" s="726"/>
      <c r="CJ548" s="726"/>
      <c r="CK548" s="726"/>
      <c r="CL548" s="726"/>
      <c r="CM548" s="726"/>
      <c r="CN548" s="726"/>
      <c r="CO548" s="726"/>
      <c r="CP548" s="726"/>
      <c r="CQ548" s="726"/>
      <c r="CR548" s="726"/>
      <c r="CS548" s="726"/>
      <c r="CT548" s="726"/>
      <c r="CU548" s="726"/>
      <c r="CV548" s="726"/>
      <c r="CW548" s="726"/>
      <c r="CX548" s="726"/>
      <c r="CY548" s="726"/>
      <c r="CZ548" s="726"/>
      <c r="DA548" s="726"/>
      <c r="DB548" s="726"/>
      <c r="DC548" s="726"/>
      <c r="DD548" s="726"/>
    </row>
    <row r="549" spans="1:108" ht="12.75" customHeight="1" x14ac:dyDescent="0.15">
      <c r="A549" s="745" t="s">
        <v>133</v>
      </c>
      <c r="B549" s="744">
        <f>[1]②B6用集計!C2809</f>
        <v>0</v>
      </c>
      <c r="C549" s="783">
        <f>[1]②B6用集計!D2809</f>
        <v>3</v>
      </c>
      <c r="D549" s="732">
        <f>[1]②B6用集計!C2834</f>
        <v>0</v>
      </c>
      <c r="E549" s="733">
        <f>[1]②B6用集計!D2834</f>
        <v>4</v>
      </c>
      <c r="F549" s="744">
        <f>[1]②B6用集計!C2860</f>
        <v>1</v>
      </c>
      <c r="G549" s="783">
        <f>[1]②B6用集計!D2860</f>
        <v>1</v>
      </c>
      <c r="H549" s="732">
        <f>[1]②B6用集計!C2885</f>
        <v>1</v>
      </c>
      <c r="I549" s="783">
        <f>[1]②B6用集計!D2885</f>
        <v>1</v>
      </c>
      <c r="J549" s="732">
        <f>[1]②B6用集計!C2910</f>
        <v>1</v>
      </c>
      <c r="K549" s="783">
        <f>[1]②B6用集計!D2910</f>
        <v>3</v>
      </c>
      <c r="L549" s="732">
        <f>[1]②B6用集計!C2935</f>
        <v>2</v>
      </c>
      <c r="M549" s="783">
        <f>[1]②B6用集計!D2935</f>
        <v>1</v>
      </c>
      <c r="N549" s="733">
        <f>[1]②B6用集計!C2961</f>
        <v>1</v>
      </c>
      <c r="O549" s="733">
        <f>[1]②B6用集計!D2961</f>
        <v>8</v>
      </c>
      <c r="R549" s="726"/>
      <c r="S549" s="726"/>
      <c r="V549" s="726"/>
      <c r="W549" s="726"/>
      <c r="X549" s="726"/>
      <c r="Y549" s="726"/>
      <c r="Z549" s="726"/>
      <c r="AA549" s="726"/>
      <c r="AB549" s="726"/>
      <c r="AC549" s="726"/>
      <c r="AD549" s="726"/>
      <c r="AE549" s="726"/>
      <c r="AF549" s="726"/>
      <c r="AG549" s="726"/>
      <c r="AH549" s="726"/>
      <c r="AI549" s="726"/>
      <c r="AJ549" s="726"/>
      <c r="AK549" s="726"/>
      <c r="AL549" s="726"/>
      <c r="AM549" s="726"/>
      <c r="AN549" s="726"/>
      <c r="AO549" s="726"/>
      <c r="AP549" s="726"/>
      <c r="AQ549" s="726"/>
      <c r="AR549" s="726"/>
      <c r="AS549" s="726"/>
      <c r="AT549" s="726"/>
      <c r="AU549" s="726"/>
      <c r="AV549" s="726"/>
      <c r="AW549" s="726"/>
      <c r="AX549" s="726"/>
      <c r="AY549" s="726"/>
      <c r="AZ549" s="726"/>
      <c r="BA549" s="726"/>
      <c r="BB549" s="726"/>
      <c r="BC549" s="726"/>
      <c r="BD549" s="726"/>
      <c r="BE549" s="726"/>
      <c r="BF549" s="726"/>
      <c r="BG549" s="726"/>
      <c r="BH549" s="726"/>
      <c r="BI549" s="726"/>
      <c r="BJ549" s="726"/>
      <c r="BK549" s="726"/>
      <c r="BL549" s="726"/>
      <c r="BM549" s="726"/>
      <c r="BN549" s="726"/>
      <c r="BO549" s="726"/>
      <c r="BP549" s="726"/>
      <c r="BQ549" s="726"/>
      <c r="BR549" s="726"/>
      <c r="BS549" s="726"/>
      <c r="BT549" s="726"/>
      <c r="BU549" s="726"/>
      <c r="BV549" s="726"/>
      <c r="BW549" s="726"/>
      <c r="BX549" s="726"/>
      <c r="BY549" s="726"/>
      <c r="BZ549" s="726"/>
      <c r="CA549" s="726"/>
      <c r="CB549" s="726"/>
      <c r="CC549" s="726"/>
      <c r="CD549" s="726"/>
      <c r="CE549" s="726"/>
      <c r="CF549" s="726"/>
      <c r="CG549" s="726"/>
      <c r="CH549" s="726"/>
      <c r="CI549" s="726"/>
      <c r="CJ549" s="726"/>
      <c r="CK549" s="726"/>
      <c r="CL549" s="726"/>
      <c r="CM549" s="726"/>
      <c r="CN549" s="726"/>
      <c r="CO549" s="726"/>
      <c r="CP549" s="726"/>
      <c r="CQ549" s="726"/>
      <c r="CR549" s="726"/>
      <c r="CS549" s="726"/>
      <c r="CT549" s="726"/>
      <c r="CU549" s="726"/>
      <c r="CV549" s="726"/>
      <c r="CW549" s="726"/>
      <c r="CX549" s="726"/>
      <c r="CY549" s="726"/>
      <c r="CZ549" s="726"/>
      <c r="DA549" s="726"/>
      <c r="DB549" s="726"/>
      <c r="DC549" s="726"/>
      <c r="DD549" s="726"/>
    </row>
    <row r="550" spans="1:108" ht="12.75" customHeight="1" thickBot="1" x14ac:dyDescent="0.2">
      <c r="A550" s="739" t="s">
        <v>209</v>
      </c>
      <c r="B550" s="738">
        <f>[1]②B6用集計!C2810</f>
        <v>0</v>
      </c>
      <c r="C550" s="782">
        <f>[1]②B6用集計!D2810</f>
        <v>0</v>
      </c>
      <c r="D550" s="781">
        <f>[1]②B6用集計!C2835</f>
        <v>0</v>
      </c>
      <c r="E550" s="781">
        <f>[1]②B6用集計!D2835</f>
        <v>1</v>
      </c>
      <c r="F550" s="738">
        <f>[1]②B6用集計!C2861</f>
        <v>0</v>
      </c>
      <c r="G550" s="782">
        <f>[1]②B6用集計!D2861</f>
        <v>0</v>
      </c>
      <c r="H550" s="781">
        <f>[1]②B6用集計!C2886</f>
        <v>0</v>
      </c>
      <c r="I550" s="782">
        <f>[1]②B6用集計!D2886</f>
        <v>0</v>
      </c>
      <c r="J550" s="781">
        <f>[1]②B6用集計!C2911</f>
        <v>0</v>
      </c>
      <c r="K550" s="782">
        <f>[1]②B6用集計!D2911</f>
        <v>0</v>
      </c>
      <c r="L550" s="781">
        <f>[1]②B6用集計!C2936</f>
        <v>0</v>
      </c>
      <c r="M550" s="782">
        <f>[1]②B6用集計!D2936</f>
        <v>1</v>
      </c>
      <c r="N550" s="781">
        <f>[1]②B6用集計!C2962</f>
        <v>0</v>
      </c>
      <c r="O550" s="781">
        <f>[1]②B6用集計!D2962</f>
        <v>0</v>
      </c>
      <c r="R550" s="726"/>
      <c r="S550" s="726"/>
      <c r="V550" s="726"/>
      <c r="W550" s="726"/>
      <c r="X550" s="726"/>
      <c r="Y550" s="726"/>
      <c r="Z550" s="726"/>
      <c r="AA550" s="726"/>
      <c r="AB550" s="726"/>
      <c r="AC550" s="726"/>
      <c r="AD550" s="726"/>
      <c r="AE550" s="726"/>
      <c r="AF550" s="726"/>
      <c r="AG550" s="726"/>
      <c r="AH550" s="726"/>
      <c r="AI550" s="726"/>
      <c r="AJ550" s="726"/>
      <c r="AK550" s="726"/>
      <c r="AL550" s="726"/>
      <c r="AM550" s="726"/>
      <c r="AN550" s="726"/>
      <c r="AO550" s="726"/>
      <c r="AP550" s="726"/>
      <c r="AQ550" s="726"/>
      <c r="AR550" s="726"/>
      <c r="AS550" s="726"/>
      <c r="AT550" s="726"/>
      <c r="AU550" s="726"/>
      <c r="AV550" s="726"/>
      <c r="AW550" s="726"/>
      <c r="AX550" s="726"/>
      <c r="AY550" s="726"/>
      <c r="AZ550" s="726"/>
      <c r="BA550" s="726"/>
      <c r="BB550" s="726"/>
      <c r="BC550" s="726"/>
      <c r="BD550" s="726"/>
      <c r="BE550" s="726"/>
      <c r="BF550" s="726"/>
      <c r="BG550" s="726"/>
      <c r="BH550" s="726"/>
      <c r="BI550" s="726"/>
      <c r="BJ550" s="726"/>
      <c r="BK550" s="726"/>
      <c r="BL550" s="726"/>
      <c r="BM550" s="726"/>
      <c r="BN550" s="726"/>
      <c r="BO550" s="726"/>
      <c r="BP550" s="726"/>
      <c r="BQ550" s="726"/>
      <c r="BR550" s="726"/>
      <c r="BS550" s="726"/>
      <c r="BT550" s="726"/>
      <c r="BU550" s="726"/>
      <c r="BV550" s="726"/>
      <c r="BW550" s="726"/>
      <c r="BX550" s="726"/>
      <c r="BY550" s="726"/>
      <c r="BZ550" s="726"/>
      <c r="CA550" s="726"/>
      <c r="CB550" s="726"/>
      <c r="CC550" s="726"/>
      <c r="CD550" s="726"/>
      <c r="CE550" s="726"/>
      <c r="CF550" s="726"/>
      <c r="CG550" s="726"/>
      <c r="CH550" s="726"/>
      <c r="CI550" s="726"/>
      <c r="CJ550" s="726"/>
      <c r="CK550" s="726"/>
      <c r="CL550" s="726"/>
      <c r="CM550" s="726"/>
      <c r="CN550" s="726"/>
      <c r="CO550" s="726"/>
      <c r="CP550" s="726"/>
      <c r="CQ550" s="726"/>
      <c r="CR550" s="726"/>
      <c r="CS550" s="726"/>
      <c r="CT550" s="726"/>
      <c r="CU550" s="726"/>
      <c r="CV550" s="726"/>
      <c r="CW550" s="726"/>
      <c r="CX550" s="726"/>
      <c r="CY550" s="726"/>
      <c r="CZ550" s="726"/>
      <c r="DA550" s="726"/>
      <c r="DB550" s="726"/>
      <c r="DC550" s="726"/>
      <c r="DD550" s="726"/>
    </row>
    <row r="551" spans="1:108" ht="9.9499999999999993" customHeight="1" x14ac:dyDescent="0.15">
      <c r="A551" s="780"/>
      <c r="B551" s="733"/>
      <c r="C551" s="733"/>
      <c r="D551" s="733"/>
      <c r="E551" s="733"/>
      <c r="F551" s="733"/>
      <c r="G551" s="733"/>
      <c r="H551" s="733"/>
      <c r="I551" s="733"/>
      <c r="J551" s="733"/>
      <c r="K551" s="733"/>
      <c r="L551" s="733"/>
      <c r="M551" s="733"/>
      <c r="N551" s="733"/>
      <c r="O551" s="733"/>
      <c r="R551" s="726"/>
      <c r="S551" s="726"/>
      <c r="T551" s="726"/>
      <c r="U551" s="726"/>
      <c r="V551" s="726"/>
      <c r="W551" s="726"/>
      <c r="X551" s="726"/>
      <c r="Y551" s="726"/>
      <c r="Z551" s="726"/>
      <c r="AA551" s="726"/>
      <c r="AB551" s="726"/>
      <c r="AC551" s="726"/>
      <c r="AD551" s="726"/>
      <c r="AE551" s="726"/>
      <c r="AF551" s="726"/>
      <c r="AG551" s="726"/>
      <c r="AH551" s="726"/>
      <c r="AI551" s="726"/>
      <c r="AJ551" s="726"/>
      <c r="AK551" s="726"/>
      <c r="AL551" s="726"/>
      <c r="AM551" s="726"/>
      <c r="AN551" s="726"/>
      <c r="AO551" s="726"/>
      <c r="AP551" s="726"/>
      <c r="AQ551" s="726"/>
      <c r="AR551" s="726"/>
      <c r="AS551" s="726"/>
      <c r="AT551" s="726"/>
      <c r="AU551" s="726"/>
      <c r="AV551" s="726"/>
      <c r="AW551" s="726"/>
      <c r="AX551" s="726"/>
      <c r="AY551" s="726"/>
      <c r="AZ551" s="726"/>
      <c r="BA551" s="726"/>
      <c r="BB551" s="726"/>
      <c r="BC551" s="726"/>
      <c r="BD551" s="726"/>
      <c r="BE551" s="726"/>
      <c r="BF551" s="726"/>
      <c r="BG551" s="726"/>
      <c r="BH551" s="726"/>
      <c r="BI551" s="726"/>
      <c r="BJ551" s="726"/>
      <c r="BK551" s="726"/>
      <c r="BL551" s="726"/>
      <c r="BM551" s="726"/>
      <c r="BN551" s="726"/>
      <c r="BO551" s="726"/>
      <c r="BP551" s="726"/>
      <c r="BQ551" s="726"/>
      <c r="BR551" s="726"/>
      <c r="BS551" s="726"/>
      <c r="BT551" s="726"/>
      <c r="BU551" s="726"/>
      <c r="BV551" s="726"/>
      <c r="BW551" s="726"/>
      <c r="BX551" s="726"/>
      <c r="BY551" s="726"/>
      <c r="BZ551" s="726"/>
      <c r="CA551" s="726"/>
      <c r="CB551" s="726"/>
      <c r="CC551" s="726"/>
      <c r="CD551" s="726"/>
      <c r="CE551" s="726"/>
      <c r="CF551" s="726"/>
      <c r="CG551" s="726"/>
      <c r="CH551" s="726"/>
      <c r="CI551" s="726"/>
      <c r="CJ551" s="726"/>
      <c r="CK551" s="726"/>
      <c r="CL551" s="726"/>
      <c r="CM551" s="726"/>
      <c r="CN551" s="726"/>
      <c r="CO551" s="726"/>
      <c r="CP551" s="726"/>
      <c r="CQ551" s="726"/>
      <c r="CR551" s="726"/>
      <c r="CS551" s="726"/>
      <c r="CT551" s="726"/>
      <c r="CU551" s="726"/>
      <c r="CV551" s="726"/>
      <c r="CW551" s="726"/>
      <c r="CX551" s="726"/>
      <c r="CY551" s="726"/>
      <c r="CZ551" s="726"/>
      <c r="DA551" s="726"/>
      <c r="DB551" s="726"/>
      <c r="DC551" s="726"/>
      <c r="DD551" s="726"/>
    </row>
    <row r="552" spans="1:108" ht="9.9499999999999993" customHeight="1" thickBot="1" x14ac:dyDescent="0.2">
      <c r="A552" s="804"/>
      <c r="B552" s="781"/>
      <c r="C552" s="781"/>
      <c r="D552" s="781"/>
      <c r="E552" s="781"/>
      <c r="F552" s="781"/>
      <c r="G552" s="781"/>
      <c r="H552" s="781"/>
      <c r="I552" s="781"/>
      <c r="J552" s="781"/>
      <c r="K552" s="781"/>
      <c r="L552" s="781"/>
      <c r="M552" s="860"/>
      <c r="N552" s="781"/>
      <c r="O552" s="781"/>
      <c r="R552" s="726"/>
      <c r="S552" s="726"/>
      <c r="T552" s="726"/>
      <c r="U552" s="726"/>
      <c r="V552" s="726"/>
      <c r="W552" s="726"/>
      <c r="X552" s="726"/>
      <c r="Y552" s="726"/>
      <c r="Z552" s="726"/>
      <c r="AA552" s="726"/>
      <c r="AB552" s="726"/>
      <c r="AC552" s="726"/>
      <c r="AD552" s="726"/>
      <c r="AE552" s="726"/>
      <c r="AF552" s="726"/>
      <c r="AG552" s="726"/>
      <c r="AH552" s="726"/>
      <c r="AI552" s="726"/>
      <c r="AJ552" s="726"/>
      <c r="AK552" s="726"/>
      <c r="AL552" s="726"/>
      <c r="AM552" s="726"/>
      <c r="AN552" s="726"/>
      <c r="AO552" s="726"/>
      <c r="AP552" s="726"/>
      <c r="AQ552" s="726"/>
      <c r="AR552" s="726"/>
      <c r="AS552" s="726"/>
      <c r="AT552" s="726"/>
      <c r="AU552" s="726"/>
      <c r="AV552" s="726"/>
      <c r="AW552" s="726"/>
      <c r="AX552" s="726"/>
      <c r="AY552" s="726"/>
      <c r="AZ552" s="726"/>
      <c r="BA552" s="726"/>
      <c r="BB552" s="726"/>
      <c r="BC552" s="726"/>
      <c r="BD552" s="726"/>
      <c r="BE552" s="726"/>
      <c r="BF552" s="726"/>
      <c r="BG552" s="726"/>
      <c r="BH552" s="726"/>
      <c r="BI552" s="726"/>
      <c r="BJ552" s="726"/>
      <c r="BK552" s="726"/>
      <c r="BL552" s="726"/>
      <c r="BM552" s="726"/>
      <c r="BN552" s="726"/>
      <c r="BO552" s="726"/>
      <c r="BP552" s="726"/>
      <c r="BQ552" s="726"/>
      <c r="BR552" s="726"/>
      <c r="BS552" s="726"/>
      <c r="BT552" s="726"/>
      <c r="BU552" s="726"/>
      <c r="BV552" s="726"/>
      <c r="BW552" s="726"/>
      <c r="BX552" s="726"/>
      <c r="BY552" s="726"/>
      <c r="BZ552" s="726"/>
      <c r="CA552" s="726"/>
      <c r="CB552" s="726"/>
      <c r="CC552" s="726"/>
      <c r="CD552" s="726"/>
      <c r="CE552" s="726"/>
      <c r="CF552" s="726"/>
      <c r="CG552" s="726"/>
      <c r="CH552" s="726"/>
      <c r="CI552" s="726"/>
      <c r="CJ552" s="726"/>
      <c r="CK552" s="726"/>
      <c r="CL552" s="726"/>
      <c r="CM552" s="726"/>
      <c r="CN552" s="726"/>
      <c r="CO552" s="726"/>
      <c r="CP552" s="726"/>
      <c r="CQ552" s="726"/>
      <c r="CR552" s="726"/>
      <c r="CS552" s="726"/>
      <c r="CT552" s="726"/>
      <c r="CU552" s="726"/>
      <c r="CV552" s="726"/>
      <c r="CW552" s="726"/>
      <c r="CX552" s="726"/>
      <c r="CY552" s="726"/>
      <c r="CZ552" s="726"/>
      <c r="DA552" s="726"/>
      <c r="DB552" s="726"/>
      <c r="DC552" s="726"/>
      <c r="DD552" s="726"/>
    </row>
    <row r="553" spans="1:108" s="732" customFormat="1" ht="20.100000000000001" customHeight="1" x14ac:dyDescent="0.15">
      <c r="A553" s="934" t="s">
        <v>219</v>
      </c>
      <c r="B553" s="776" t="s">
        <v>367</v>
      </c>
      <c r="C553" s="800"/>
      <c r="D553" s="937" t="s">
        <v>366</v>
      </c>
      <c r="E553" s="936"/>
      <c r="F553" s="917" t="s">
        <v>365</v>
      </c>
      <c r="G553" s="868"/>
      <c r="H553" s="858" t="s">
        <v>364</v>
      </c>
      <c r="I553" s="797"/>
      <c r="J553" s="796" t="s">
        <v>363</v>
      </c>
      <c r="K553" s="797"/>
      <c r="L553" s="796" t="s">
        <v>362</v>
      </c>
      <c r="M553" s="797"/>
      <c r="N553" s="796" t="s">
        <v>361</v>
      </c>
      <c r="O553" s="851"/>
      <c r="P553" s="733"/>
      <c r="S553" s="733"/>
      <c r="V553" s="726"/>
      <c r="W553" s="726"/>
      <c r="X553" s="726"/>
      <c r="Y553" s="726"/>
      <c r="Z553" s="726"/>
      <c r="AA553" s="726"/>
      <c r="AB553" s="726"/>
      <c r="AC553" s="726"/>
      <c r="AD553" s="726"/>
      <c r="AE553" s="726"/>
      <c r="AF553" s="726"/>
      <c r="AG553" s="733"/>
      <c r="AH553" s="733"/>
      <c r="AI553" s="733"/>
      <c r="AJ553" s="733"/>
      <c r="AK553" s="733"/>
      <c r="AL553" s="733"/>
      <c r="AM553" s="733"/>
      <c r="AN553" s="733"/>
      <c r="AO553" s="733"/>
      <c r="AP553" s="733"/>
      <c r="AQ553" s="733"/>
      <c r="AR553" s="733"/>
      <c r="AS553" s="733"/>
      <c r="AT553" s="733"/>
      <c r="AU553" s="733"/>
      <c r="AV553" s="733"/>
      <c r="AW553" s="733"/>
      <c r="AX553" s="733"/>
      <c r="AY553" s="733"/>
      <c r="AZ553" s="733"/>
      <c r="BA553" s="733"/>
      <c r="BB553" s="733"/>
      <c r="BC553" s="733"/>
      <c r="BD553" s="733"/>
      <c r="BE553" s="733"/>
      <c r="BF553" s="733"/>
      <c r="BG553" s="733"/>
      <c r="BH553" s="733"/>
      <c r="BI553" s="733"/>
      <c r="BJ553" s="733"/>
      <c r="BK553" s="733"/>
      <c r="BL553" s="733"/>
      <c r="BM553" s="733"/>
      <c r="BN553" s="733"/>
      <c r="BO553" s="733"/>
      <c r="BP553" s="733"/>
      <c r="BQ553" s="733"/>
      <c r="BR553" s="733"/>
      <c r="BS553" s="733"/>
      <c r="BT553" s="733"/>
      <c r="BU553" s="733"/>
      <c r="BV553" s="733"/>
      <c r="BW553" s="733"/>
      <c r="BX553" s="733"/>
      <c r="BY553" s="733"/>
      <c r="BZ553" s="733"/>
      <c r="CA553" s="733"/>
      <c r="CB553" s="733"/>
      <c r="CC553" s="733"/>
      <c r="CD553" s="733"/>
      <c r="CE553" s="733"/>
      <c r="CF553" s="733"/>
      <c r="CG553" s="733"/>
      <c r="CH553" s="733"/>
      <c r="CI553" s="733"/>
      <c r="CJ553" s="733"/>
      <c r="CK553" s="733"/>
      <c r="CL553" s="733"/>
      <c r="CM553" s="733"/>
      <c r="CN553" s="733"/>
      <c r="CO553" s="733"/>
      <c r="CP553" s="733"/>
      <c r="CQ553" s="733"/>
      <c r="CR553" s="733"/>
      <c r="CS553" s="733"/>
      <c r="CT553" s="733"/>
      <c r="CU553" s="733"/>
      <c r="CV553" s="733"/>
      <c r="CW553" s="733"/>
      <c r="CX553" s="733"/>
      <c r="CY553" s="733"/>
      <c r="CZ553" s="733"/>
      <c r="DA553" s="733"/>
      <c r="DB553" s="733"/>
      <c r="DC553" s="733"/>
      <c r="DD553" s="733"/>
    </row>
    <row r="554" spans="1:108" ht="13.5" customHeight="1" x14ac:dyDescent="0.15">
      <c r="A554" s="771" t="s">
        <v>215</v>
      </c>
      <c r="B554" s="768">
        <f>[1]③行政区別!E139</f>
        <v>177</v>
      </c>
      <c r="C554" s="792"/>
      <c r="D554" s="821">
        <f>[1]③行政区別!E140</f>
        <v>116</v>
      </c>
      <c r="E554" s="876"/>
      <c r="F554" s="769">
        <f>SUM(N496:O496)+SUM(B525:O525)+D554+B554</f>
        <v>2407</v>
      </c>
      <c r="G554" s="819"/>
      <c r="H554" s="818">
        <f>[1]③行政区別!E142</f>
        <v>44</v>
      </c>
      <c r="I554" s="792"/>
      <c r="J554" s="768">
        <f>[1]③行政区別!E143</f>
        <v>34</v>
      </c>
      <c r="K554" s="792"/>
      <c r="L554" s="768">
        <f>[1]③行政区別!E144</f>
        <v>48</v>
      </c>
      <c r="M554" s="792"/>
      <c r="N554" s="768">
        <f>[1]③行政区別!E145</f>
        <v>30</v>
      </c>
      <c r="O554" s="791"/>
      <c r="S554" s="726"/>
      <c r="V554" s="726"/>
      <c r="W554" s="726"/>
      <c r="X554" s="726"/>
      <c r="Y554" s="726"/>
      <c r="Z554" s="726"/>
      <c r="AA554" s="726"/>
      <c r="AB554" s="726"/>
      <c r="AC554" s="726"/>
      <c r="AD554" s="726"/>
      <c r="AE554" s="733"/>
      <c r="AF554" s="733"/>
      <c r="AG554" s="726"/>
      <c r="AH554" s="726"/>
      <c r="AI554" s="726"/>
      <c r="AJ554" s="726"/>
      <c r="AK554" s="726"/>
      <c r="AL554" s="726"/>
      <c r="AM554" s="726"/>
      <c r="AN554" s="726"/>
      <c r="AO554" s="726"/>
      <c r="AP554" s="726"/>
      <c r="AQ554" s="726"/>
      <c r="AR554" s="726"/>
      <c r="AS554" s="726"/>
      <c r="AT554" s="726"/>
      <c r="AU554" s="726"/>
      <c r="AV554" s="726"/>
      <c r="AW554" s="726"/>
      <c r="AX554" s="726"/>
      <c r="AY554" s="726"/>
      <c r="AZ554" s="726"/>
      <c r="BA554" s="726"/>
      <c r="BB554" s="726"/>
      <c r="BC554" s="726"/>
      <c r="BD554" s="726"/>
      <c r="BE554" s="726"/>
      <c r="BF554" s="726"/>
      <c r="BG554" s="726"/>
      <c r="BH554" s="726"/>
      <c r="BI554" s="726"/>
      <c r="BJ554" s="726"/>
      <c r="BK554" s="726"/>
      <c r="BL554" s="726"/>
      <c r="BM554" s="726"/>
      <c r="BN554" s="726"/>
      <c r="BO554" s="726"/>
      <c r="BP554" s="726"/>
      <c r="BQ554" s="726"/>
      <c r="BR554" s="726"/>
      <c r="BS554" s="726"/>
      <c r="BT554" s="726"/>
      <c r="BU554" s="726"/>
      <c r="BV554" s="726"/>
      <c r="BW554" s="726"/>
      <c r="BX554" s="726"/>
      <c r="BY554" s="726"/>
      <c r="BZ554" s="726"/>
      <c r="CA554" s="726"/>
      <c r="CB554" s="726"/>
      <c r="CC554" s="726"/>
      <c r="CD554" s="726"/>
      <c r="CE554" s="726"/>
      <c r="CF554" s="726"/>
      <c r="CG554" s="726"/>
      <c r="CH554" s="726"/>
      <c r="CI554" s="726"/>
      <c r="CJ554" s="726"/>
      <c r="CK554" s="726"/>
      <c r="CL554" s="726"/>
      <c r="CM554" s="726"/>
      <c r="CN554" s="726"/>
      <c r="CO554" s="726"/>
      <c r="CP554" s="726"/>
      <c r="CQ554" s="726"/>
      <c r="CR554" s="726"/>
      <c r="CS554" s="726"/>
      <c r="CT554" s="726"/>
      <c r="CU554" s="726"/>
      <c r="CV554" s="726"/>
      <c r="CW554" s="726"/>
      <c r="CX554" s="726"/>
      <c r="CY554" s="726"/>
      <c r="CZ554" s="726"/>
      <c r="DA554" s="726"/>
      <c r="DB554" s="726"/>
      <c r="DC554" s="726"/>
      <c r="DD554" s="726"/>
    </row>
    <row r="555" spans="1:108" ht="13.5" customHeight="1" x14ac:dyDescent="0.15">
      <c r="A555" s="771" t="s">
        <v>214</v>
      </c>
      <c r="B555" s="768">
        <f>SUM(B559:C579)</f>
        <v>570</v>
      </c>
      <c r="C555" s="792"/>
      <c r="D555" s="821">
        <f>SUM(D559:E579)</f>
        <v>389</v>
      </c>
      <c r="E555" s="876"/>
      <c r="F555" s="769">
        <f>SUM(F559:G579)</f>
        <v>6572</v>
      </c>
      <c r="G555" s="819"/>
      <c r="H555" s="818">
        <f>SUM(H559:I579)</f>
        <v>130</v>
      </c>
      <c r="I555" s="792"/>
      <c r="J555" s="768">
        <f>SUM(J559:K579)</f>
        <v>86</v>
      </c>
      <c r="K555" s="792"/>
      <c r="L555" s="768">
        <f>SUM(L559:M579)</f>
        <v>120</v>
      </c>
      <c r="M555" s="792"/>
      <c r="N555" s="768">
        <f>SUM(N559:O579)</f>
        <v>88</v>
      </c>
      <c r="O555" s="791"/>
      <c r="S555" s="726"/>
      <c r="V555" s="726"/>
      <c r="W555" s="726"/>
      <c r="X555" s="726"/>
      <c r="Y555" s="726"/>
      <c r="Z555" s="726"/>
      <c r="AA555" s="726"/>
      <c r="AB555" s="726"/>
      <c r="AC555" s="726"/>
      <c r="AD555" s="726"/>
      <c r="AE555" s="726"/>
      <c r="AF555" s="726"/>
      <c r="AG555" s="726"/>
      <c r="AH555" s="726"/>
      <c r="AI555" s="726"/>
      <c r="AJ555" s="726"/>
      <c r="AK555" s="726"/>
      <c r="AL555" s="726"/>
      <c r="AM555" s="726"/>
      <c r="AN555" s="726"/>
      <c r="AO555" s="726"/>
      <c r="AP555" s="726"/>
      <c r="AQ555" s="726"/>
      <c r="AR555" s="726"/>
      <c r="AS555" s="726"/>
      <c r="AT555" s="726"/>
      <c r="AU555" s="726"/>
      <c r="AV555" s="726"/>
      <c r="AW555" s="726"/>
      <c r="AX555" s="726"/>
      <c r="AY555" s="726"/>
      <c r="AZ555" s="726"/>
      <c r="BA555" s="726"/>
      <c r="BB555" s="726"/>
      <c r="BC555" s="726"/>
      <c r="BD555" s="726"/>
      <c r="BE555" s="726"/>
      <c r="BF555" s="726"/>
      <c r="BG555" s="726"/>
      <c r="BH555" s="726"/>
      <c r="BI555" s="726"/>
      <c r="BJ555" s="726"/>
      <c r="BK555" s="726"/>
      <c r="BL555" s="726"/>
      <c r="BM555" s="726"/>
      <c r="BN555" s="726"/>
      <c r="BO555" s="726"/>
      <c r="BP555" s="726"/>
      <c r="BQ555" s="726"/>
      <c r="BR555" s="726"/>
      <c r="BS555" s="726"/>
      <c r="BT555" s="726"/>
      <c r="BU555" s="726"/>
      <c r="BV555" s="726"/>
      <c r="BW555" s="726"/>
      <c r="BX555" s="726"/>
      <c r="BY555" s="726"/>
      <c r="BZ555" s="726"/>
      <c r="CA555" s="726"/>
      <c r="CB555" s="726"/>
      <c r="CC555" s="726"/>
      <c r="CD555" s="726"/>
      <c r="CE555" s="726"/>
      <c r="CF555" s="726"/>
      <c r="CG555" s="726"/>
      <c r="CH555" s="726"/>
      <c r="CI555" s="726"/>
      <c r="CJ555" s="726"/>
      <c r="CK555" s="726"/>
      <c r="CL555" s="726"/>
      <c r="CM555" s="726"/>
      <c r="CN555" s="726"/>
      <c r="CO555" s="726"/>
      <c r="CP555" s="726"/>
      <c r="CQ555" s="726"/>
      <c r="CR555" s="726"/>
      <c r="CS555" s="726"/>
      <c r="CT555" s="726"/>
      <c r="CU555" s="726"/>
      <c r="CV555" s="726"/>
      <c r="CW555" s="726"/>
      <c r="CX555" s="726"/>
      <c r="CY555" s="726"/>
      <c r="CZ555" s="726"/>
      <c r="DA555" s="726"/>
      <c r="DB555" s="726"/>
      <c r="DC555" s="726"/>
      <c r="DD555" s="726"/>
    </row>
    <row r="556" spans="1:108" ht="13.5" customHeight="1" x14ac:dyDescent="0.15">
      <c r="A556" s="759"/>
      <c r="B556" s="764" t="s">
        <v>111</v>
      </c>
      <c r="C556" s="935" t="s">
        <v>112</v>
      </c>
      <c r="D556" s="764" t="s">
        <v>111</v>
      </c>
      <c r="E556" s="763" t="s">
        <v>112</v>
      </c>
      <c r="F556" s="816" t="s">
        <v>111</v>
      </c>
      <c r="G556" s="815" t="s">
        <v>112</v>
      </c>
      <c r="H556" s="789" t="s">
        <v>111</v>
      </c>
      <c r="I556" s="790" t="s">
        <v>112</v>
      </c>
      <c r="J556" s="789" t="s">
        <v>111</v>
      </c>
      <c r="K556" s="790" t="s">
        <v>112</v>
      </c>
      <c r="L556" s="789" t="s">
        <v>111</v>
      </c>
      <c r="M556" s="788" t="s">
        <v>112</v>
      </c>
      <c r="N556" s="788" t="s">
        <v>111</v>
      </c>
      <c r="O556" s="788" t="s">
        <v>112</v>
      </c>
      <c r="S556" s="726"/>
      <c r="V556" s="726"/>
      <c r="W556" s="726"/>
      <c r="X556" s="726"/>
      <c r="Y556" s="726"/>
      <c r="Z556" s="726"/>
      <c r="AA556" s="726"/>
      <c r="AB556" s="726"/>
      <c r="AC556" s="726"/>
      <c r="AD556" s="726"/>
      <c r="AE556" s="726"/>
      <c r="AF556" s="726"/>
      <c r="AG556" s="726"/>
      <c r="AH556" s="726"/>
      <c r="AI556" s="726"/>
      <c r="AJ556" s="726"/>
      <c r="AK556" s="726"/>
      <c r="AL556" s="726"/>
      <c r="AM556" s="726"/>
      <c r="AN556" s="726"/>
      <c r="AO556" s="726"/>
      <c r="AP556" s="726"/>
      <c r="AQ556" s="726"/>
      <c r="AR556" s="726"/>
      <c r="AS556" s="726"/>
      <c r="AT556" s="726"/>
      <c r="AU556" s="726"/>
      <c r="AV556" s="726"/>
      <c r="AW556" s="726"/>
      <c r="AX556" s="726"/>
      <c r="AY556" s="726"/>
      <c r="AZ556" s="726"/>
      <c r="BA556" s="726"/>
      <c r="BB556" s="726"/>
      <c r="BC556" s="726"/>
      <c r="BD556" s="726"/>
      <c r="BE556" s="726"/>
      <c r="BF556" s="726"/>
      <c r="BG556" s="726"/>
      <c r="BH556" s="726"/>
      <c r="BI556" s="726"/>
      <c r="BJ556" s="726"/>
      <c r="BK556" s="726"/>
      <c r="BL556" s="726"/>
      <c r="BM556" s="726"/>
      <c r="BN556" s="726"/>
      <c r="BO556" s="726"/>
      <c r="BP556" s="726"/>
      <c r="BQ556" s="726"/>
      <c r="BR556" s="726"/>
      <c r="BS556" s="726"/>
      <c r="BT556" s="726"/>
      <c r="BU556" s="726"/>
      <c r="BV556" s="726"/>
      <c r="BW556" s="726"/>
      <c r="BX556" s="726"/>
      <c r="BY556" s="726"/>
      <c r="BZ556" s="726"/>
      <c r="CA556" s="726"/>
      <c r="CB556" s="726"/>
      <c r="CC556" s="726"/>
      <c r="CD556" s="726"/>
      <c r="CE556" s="726"/>
      <c r="CF556" s="726"/>
      <c r="CG556" s="726"/>
      <c r="CH556" s="726"/>
      <c r="CI556" s="726"/>
      <c r="CJ556" s="726"/>
      <c r="CK556" s="726"/>
      <c r="CL556" s="726"/>
      <c r="CM556" s="726"/>
      <c r="CN556" s="726"/>
      <c r="CO556" s="726"/>
      <c r="CP556" s="726"/>
      <c r="CQ556" s="726"/>
      <c r="CR556" s="726"/>
      <c r="CS556" s="726"/>
      <c r="CT556" s="726"/>
      <c r="CU556" s="726"/>
      <c r="CV556" s="726"/>
      <c r="CW556" s="726"/>
      <c r="CX556" s="726"/>
      <c r="CY556" s="726"/>
      <c r="CZ556" s="726"/>
      <c r="DA556" s="726"/>
      <c r="DB556" s="726"/>
      <c r="DC556" s="726"/>
      <c r="DD556" s="726"/>
    </row>
    <row r="557" spans="1:108" ht="13.5" customHeight="1" x14ac:dyDescent="0.15">
      <c r="A557" s="771" t="s">
        <v>360</v>
      </c>
      <c r="B557" s="758">
        <f>SUM(B563:B579)</f>
        <v>232</v>
      </c>
      <c r="C557" s="787">
        <f>SUM(C563:C579)</f>
        <v>238</v>
      </c>
      <c r="D557" s="758">
        <f>SUM(D563:D579)</f>
        <v>120</v>
      </c>
      <c r="E557" s="757">
        <f>SUM(E563:E579)</f>
        <v>114</v>
      </c>
      <c r="F557" s="813">
        <f>N499+B528+D528+F528+H528+J528+L528+N528+B557</f>
        <v>2389</v>
      </c>
      <c r="G557" s="812">
        <f>O499+C528+E528+G528+I528+K528+M528+O528+C557</f>
        <v>2484</v>
      </c>
      <c r="H557" s="786">
        <f>SUM(H563:H579)</f>
        <v>65</v>
      </c>
      <c r="I557" s="787">
        <f>SUM(I563:I579)</f>
        <v>57</v>
      </c>
      <c r="J557" s="786">
        <f>SUM(J563:J579)</f>
        <v>33</v>
      </c>
      <c r="K557" s="787">
        <f>SUM(K563:K579)</f>
        <v>36</v>
      </c>
      <c r="L557" s="786">
        <f>SUM(L563:L579)</f>
        <v>59</v>
      </c>
      <c r="M557" s="787">
        <f>SUM(M563:M579)</f>
        <v>55</v>
      </c>
      <c r="N557" s="786">
        <f>SUM(N563:N579)</f>
        <v>35</v>
      </c>
      <c r="O557" s="786">
        <f>SUM(O563:O579)</f>
        <v>41</v>
      </c>
      <c r="S557" s="726"/>
      <c r="V557" s="726"/>
      <c r="W557" s="726"/>
      <c r="X557" s="726"/>
      <c r="Y557" s="726"/>
      <c r="Z557" s="726"/>
      <c r="AA557" s="726"/>
      <c r="AB557" s="726"/>
      <c r="AC557" s="726"/>
      <c r="AD557" s="726"/>
      <c r="AE557" s="726"/>
      <c r="AF557" s="726"/>
      <c r="AG557" s="726"/>
      <c r="AH557" s="726"/>
      <c r="AI557" s="726"/>
      <c r="AJ557" s="726"/>
      <c r="AK557" s="726"/>
      <c r="AL557" s="726"/>
      <c r="AM557" s="726"/>
      <c r="AN557" s="726"/>
      <c r="AO557" s="726"/>
      <c r="AP557" s="726"/>
      <c r="AQ557" s="726"/>
      <c r="AR557" s="726"/>
      <c r="AS557" s="726"/>
      <c r="AT557" s="726"/>
      <c r="AU557" s="726"/>
      <c r="AV557" s="726"/>
      <c r="AW557" s="726"/>
      <c r="AX557" s="726"/>
      <c r="AY557" s="726"/>
      <c r="AZ557" s="726"/>
      <c r="BA557" s="726"/>
      <c r="BB557" s="726"/>
      <c r="BC557" s="726"/>
      <c r="BD557" s="726"/>
      <c r="BE557" s="726"/>
      <c r="BF557" s="726"/>
      <c r="BG557" s="726"/>
      <c r="BH557" s="726"/>
      <c r="BI557" s="726"/>
      <c r="BJ557" s="726"/>
      <c r="BK557" s="726"/>
      <c r="BL557" s="726"/>
      <c r="BM557" s="726"/>
      <c r="BN557" s="726"/>
      <c r="BO557" s="726"/>
      <c r="BP557" s="726"/>
      <c r="BQ557" s="726"/>
      <c r="BR557" s="726"/>
      <c r="BS557" s="726"/>
      <c r="BT557" s="726"/>
      <c r="BU557" s="726"/>
      <c r="BV557" s="726"/>
      <c r="BW557" s="726"/>
      <c r="BX557" s="726"/>
      <c r="BY557" s="726"/>
      <c r="BZ557" s="726"/>
      <c r="CA557" s="726"/>
      <c r="CB557" s="726"/>
      <c r="CC557" s="726"/>
      <c r="CD557" s="726"/>
      <c r="CE557" s="726"/>
      <c r="CF557" s="726"/>
      <c r="CG557" s="726"/>
      <c r="CH557" s="726"/>
      <c r="CI557" s="726"/>
      <c r="CJ557" s="726"/>
      <c r="CK557" s="726"/>
      <c r="CL557" s="726"/>
      <c r="CM557" s="726"/>
      <c r="CN557" s="726"/>
      <c r="CO557" s="726"/>
      <c r="CP557" s="726"/>
      <c r="CQ557" s="726"/>
      <c r="CR557" s="726"/>
      <c r="CS557" s="726"/>
      <c r="CT557" s="726"/>
      <c r="CU557" s="726"/>
      <c r="CV557" s="726"/>
      <c r="CW557" s="726"/>
      <c r="CX557" s="726"/>
      <c r="CY557" s="726"/>
      <c r="CZ557" s="726"/>
      <c r="DA557" s="726"/>
      <c r="DB557" s="726"/>
      <c r="DC557" s="726"/>
      <c r="DD557" s="726"/>
    </row>
    <row r="558" spans="1:108" ht="15" customHeight="1" x14ac:dyDescent="0.15">
      <c r="A558" s="753" t="s">
        <v>212</v>
      </c>
      <c r="B558" s="752">
        <f>SUM(B559:B579)</f>
        <v>282</v>
      </c>
      <c r="C558" s="785">
        <f>SUM(C559:C579)</f>
        <v>288</v>
      </c>
      <c r="D558" s="752">
        <f>SUM(D559:D579)</f>
        <v>195</v>
      </c>
      <c r="E558" s="751">
        <f>SUM(E559:E579)</f>
        <v>194</v>
      </c>
      <c r="F558" s="810">
        <f>N500+B529+D529+F529+H529+J529+L529+N529+B558+D558</f>
        <v>3268</v>
      </c>
      <c r="G558" s="809">
        <f>O500+C529+E529+G529+I529+K529+M529+O529+C558+E558</f>
        <v>3304</v>
      </c>
      <c r="H558" s="784">
        <f>SUM(H559:H579)</f>
        <v>70</v>
      </c>
      <c r="I558" s="785">
        <f>SUM(I559:I579)</f>
        <v>60</v>
      </c>
      <c r="J558" s="784">
        <f>SUM(J559:J579)</f>
        <v>41</v>
      </c>
      <c r="K558" s="785">
        <f>SUM(K559:K579)</f>
        <v>45</v>
      </c>
      <c r="L558" s="784">
        <f>SUM(L559:L579)</f>
        <v>65</v>
      </c>
      <c r="M558" s="785">
        <f>SUM(M559:M579)</f>
        <v>55</v>
      </c>
      <c r="N558" s="784">
        <f>SUM(N559:N579)</f>
        <v>43</v>
      </c>
      <c r="O558" s="784">
        <f>SUM(O559:O579)</f>
        <v>45</v>
      </c>
      <c r="S558" s="726"/>
      <c r="V558" s="726"/>
      <c r="W558" s="726"/>
      <c r="X558" s="726"/>
      <c r="Y558" s="726"/>
      <c r="Z558" s="726"/>
      <c r="AA558" s="726"/>
      <c r="AB558" s="726"/>
      <c r="AC558" s="726"/>
      <c r="AD558" s="726"/>
      <c r="AE558" s="726"/>
      <c r="AF558" s="726"/>
      <c r="AG558" s="726"/>
      <c r="AH558" s="726"/>
      <c r="AI558" s="726"/>
      <c r="AJ558" s="726"/>
      <c r="AK558" s="726"/>
      <c r="AL558" s="726"/>
      <c r="AM558" s="726"/>
      <c r="AN558" s="726"/>
      <c r="AO558" s="726"/>
      <c r="AP558" s="726"/>
      <c r="AQ558" s="726"/>
      <c r="AR558" s="726"/>
      <c r="AS558" s="726"/>
      <c r="AT558" s="726"/>
      <c r="AU558" s="726"/>
      <c r="AV558" s="726"/>
      <c r="AW558" s="726"/>
      <c r="AX558" s="726"/>
      <c r="AY558" s="726"/>
      <c r="AZ558" s="726"/>
      <c r="BA558" s="726"/>
      <c r="BB558" s="726"/>
      <c r="BC558" s="726"/>
      <c r="BD558" s="726"/>
      <c r="BE558" s="726"/>
      <c r="BF558" s="726"/>
      <c r="BG558" s="726"/>
      <c r="BH558" s="726"/>
      <c r="BI558" s="726"/>
      <c r="BJ558" s="726"/>
      <c r="BK558" s="726"/>
      <c r="BL558" s="726"/>
      <c r="BM558" s="726"/>
      <c r="BN558" s="726"/>
      <c r="BO558" s="726"/>
      <c r="BP558" s="726"/>
      <c r="BQ558" s="726"/>
      <c r="BR558" s="726"/>
      <c r="BS558" s="726"/>
      <c r="BT558" s="726"/>
      <c r="BU558" s="726"/>
      <c r="BV558" s="726"/>
      <c r="BW558" s="726"/>
      <c r="BX558" s="726"/>
      <c r="BY558" s="726"/>
      <c r="BZ558" s="726"/>
      <c r="CA558" s="726"/>
      <c r="CB558" s="726"/>
      <c r="CC558" s="726"/>
      <c r="CD558" s="726"/>
      <c r="CE558" s="726"/>
      <c r="CF558" s="726"/>
      <c r="CG558" s="726"/>
      <c r="CH558" s="726"/>
      <c r="CI558" s="726"/>
      <c r="CJ558" s="726"/>
      <c r="CK558" s="726"/>
      <c r="CL558" s="726"/>
      <c r="CM558" s="726"/>
      <c r="CN558" s="726"/>
      <c r="CO558" s="726"/>
      <c r="CP558" s="726"/>
      <c r="CQ558" s="726"/>
      <c r="CR558" s="726"/>
      <c r="CS558" s="726"/>
      <c r="CT558" s="726"/>
      <c r="CU558" s="726"/>
      <c r="CV558" s="726"/>
      <c r="CW558" s="726"/>
      <c r="CX558" s="726"/>
      <c r="CY558" s="726"/>
      <c r="CZ558" s="726"/>
      <c r="DA558" s="726"/>
      <c r="DB558" s="726"/>
      <c r="DC558" s="726"/>
      <c r="DD558" s="726"/>
    </row>
    <row r="559" spans="1:108" ht="12.75" customHeight="1" x14ac:dyDescent="0.15">
      <c r="A559" s="745" t="s">
        <v>211</v>
      </c>
      <c r="B559" s="744">
        <f>[1]②B6用集計!C2968</f>
        <v>11</v>
      </c>
      <c r="C559" s="783">
        <f>[1]②B6用集計!D2968</f>
        <v>11</v>
      </c>
      <c r="D559" s="744">
        <f>[1]②B6用集計!C5807</f>
        <v>36</v>
      </c>
      <c r="E559" s="743">
        <f>[1]②B6用集計!D5807</f>
        <v>34</v>
      </c>
      <c r="F559" s="835">
        <f>N501+B530+D530+F530+H530+J530+L530+N530+B559+D559</f>
        <v>200</v>
      </c>
      <c r="G559" s="807">
        <f>O501+C530+E530+G530+I530+K530+M530+O530+C559+E559</f>
        <v>193</v>
      </c>
      <c r="H559" s="732">
        <f>[1]②B6用集計!C3018</f>
        <v>1</v>
      </c>
      <c r="I559" s="783">
        <f>[1]②B6用集計!D3018</f>
        <v>0</v>
      </c>
      <c r="J559" s="732">
        <f>[1]②B6用集計!C3043</f>
        <v>2</v>
      </c>
      <c r="K559" s="783">
        <f>[1]②B6用集計!D3043</f>
        <v>2</v>
      </c>
      <c r="L559" s="732">
        <f>[1]②B6用集計!C3070</f>
        <v>4</v>
      </c>
      <c r="M559" s="783">
        <f>[1]②B6用集計!D3070</f>
        <v>0</v>
      </c>
      <c r="N559" s="733">
        <f>[1]②B6用集計!C3096</f>
        <v>1</v>
      </c>
      <c r="O559" s="733">
        <f>[1]②B6用集計!D3096</f>
        <v>0</v>
      </c>
      <c r="S559" s="726"/>
      <c r="V559" s="726"/>
      <c r="W559" s="726"/>
      <c r="X559" s="726"/>
      <c r="Y559" s="726"/>
      <c r="Z559" s="726"/>
      <c r="AA559" s="726"/>
      <c r="AB559" s="726"/>
      <c r="AC559" s="726"/>
      <c r="AD559" s="726"/>
      <c r="AE559" s="726"/>
      <c r="AF559" s="726"/>
      <c r="AG559" s="726"/>
      <c r="AH559" s="726"/>
      <c r="AI559" s="726"/>
      <c r="AJ559" s="726"/>
      <c r="AK559" s="726"/>
      <c r="AL559" s="726"/>
      <c r="AM559" s="726"/>
      <c r="AN559" s="726"/>
      <c r="AO559" s="726"/>
      <c r="AP559" s="726"/>
      <c r="AQ559" s="726"/>
      <c r="AR559" s="726"/>
      <c r="AS559" s="726"/>
      <c r="AT559" s="726"/>
      <c r="AU559" s="726"/>
      <c r="AV559" s="726"/>
      <c r="AW559" s="726"/>
      <c r="AX559" s="726"/>
      <c r="AY559" s="726"/>
      <c r="AZ559" s="726"/>
      <c r="BA559" s="726"/>
      <c r="BB559" s="726"/>
      <c r="BC559" s="726"/>
      <c r="BD559" s="726"/>
      <c r="BE559" s="726"/>
      <c r="BF559" s="726"/>
      <c r="BG559" s="726"/>
      <c r="BH559" s="726"/>
      <c r="BI559" s="726"/>
      <c r="BJ559" s="726"/>
      <c r="BK559" s="726"/>
      <c r="BL559" s="726"/>
      <c r="BM559" s="726"/>
      <c r="BN559" s="726"/>
      <c r="BO559" s="726"/>
      <c r="BP559" s="726"/>
      <c r="BQ559" s="726"/>
      <c r="BR559" s="726"/>
      <c r="BS559" s="726"/>
      <c r="BT559" s="726"/>
      <c r="BU559" s="726"/>
      <c r="BV559" s="726"/>
      <c r="BW559" s="726"/>
      <c r="BX559" s="726"/>
      <c r="BY559" s="726"/>
      <c r="BZ559" s="726"/>
      <c r="CA559" s="726"/>
      <c r="CB559" s="726"/>
      <c r="CC559" s="726"/>
      <c r="CD559" s="726"/>
      <c r="CE559" s="726"/>
      <c r="CF559" s="726"/>
      <c r="CG559" s="726"/>
      <c r="CH559" s="726"/>
      <c r="CI559" s="726"/>
      <c r="CJ559" s="726"/>
      <c r="CK559" s="726"/>
      <c r="CL559" s="726"/>
      <c r="CM559" s="726"/>
      <c r="CN559" s="726"/>
      <c r="CO559" s="726"/>
      <c r="CP559" s="726"/>
      <c r="CQ559" s="726"/>
      <c r="CR559" s="726"/>
      <c r="CS559" s="726"/>
      <c r="CT559" s="726"/>
      <c r="CU559" s="726"/>
      <c r="CV559" s="726"/>
      <c r="CW559" s="726"/>
      <c r="CX559" s="726"/>
      <c r="CY559" s="726"/>
      <c r="CZ559" s="726"/>
      <c r="DA559" s="726"/>
      <c r="DB559" s="726"/>
      <c r="DC559" s="726"/>
      <c r="DD559" s="726"/>
    </row>
    <row r="560" spans="1:108" ht="12.75" customHeight="1" x14ac:dyDescent="0.15">
      <c r="A560" s="745" t="s">
        <v>210</v>
      </c>
      <c r="B560" s="744">
        <f>[1]②B6用集計!C2969</f>
        <v>16</v>
      </c>
      <c r="C560" s="783">
        <f>[1]②B6用集計!D2969</f>
        <v>20</v>
      </c>
      <c r="D560" s="744">
        <f>[1]②B6用集計!C5808</f>
        <v>18</v>
      </c>
      <c r="E560" s="743">
        <f>[1]②B6用集計!D5808</f>
        <v>29</v>
      </c>
      <c r="F560" s="835">
        <f>N502+B531+D531+F531+H531+J531+L531+N531+B560+D560</f>
        <v>215</v>
      </c>
      <c r="G560" s="807">
        <f>O502+C531+E531+G531+I531+K531+M531+O531+C560+E560</f>
        <v>209</v>
      </c>
      <c r="H560" s="732">
        <f>[1]②B6用集計!C3019</f>
        <v>0</v>
      </c>
      <c r="I560" s="783">
        <f>[1]②B6用集計!D3019</f>
        <v>2</v>
      </c>
      <c r="J560" s="732">
        <f>[1]②B6用集計!C3044</f>
        <v>3</v>
      </c>
      <c r="K560" s="783">
        <f>[1]②B6用集計!D3044</f>
        <v>2</v>
      </c>
      <c r="L560" s="732">
        <f>[1]②B6用集計!C3071</f>
        <v>0</v>
      </c>
      <c r="M560" s="783">
        <f>[1]②B6用集計!D3071</f>
        <v>0</v>
      </c>
      <c r="N560" s="733">
        <f>[1]②B6用集計!C3097</f>
        <v>3</v>
      </c>
      <c r="O560" s="733">
        <f>[1]②B6用集計!D3097</f>
        <v>1</v>
      </c>
      <c r="S560" s="726"/>
      <c r="V560" s="726"/>
      <c r="W560" s="726"/>
      <c r="X560" s="726"/>
      <c r="Y560" s="726"/>
      <c r="Z560" s="726"/>
      <c r="AA560" s="726"/>
      <c r="AB560" s="726"/>
      <c r="AC560" s="726"/>
      <c r="AD560" s="726"/>
      <c r="AE560" s="726"/>
      <c r="AF560" s="726"/>
      <c r="AG560" s="726"/>
      <c r="AH560" s="726"/>
      <c r="AI560" s="726"/>
      <c r="AJ560" s="726"/>
      <c r="AK560" s="726"/>
      <c r="AL560" s="726"/>
      <c r="AM560" s="726"/>
      <c r="AN560" s="726"/>
      <c r="AO560" s="726"/>
      <c r="AP560" s="726"/>
      <c r="AQ560" s="726"/>
      <c r="AR560" s="726"/>
      <c r="AS560" s="726"/>
      <c r="AT560" s="726"/>
      <c r="AU560" s="726"/>
      <c r="AV560" s="726"/>
      <c r="AW560" s="726"/>
      <c r="AX560" s="726"/>
      <c r="AY560" s="726"/>
      <c r="AZ560" s="726"/>
      <c r="BA560" s="726"/>
      <c r="BB560" s="726"/>
      <c r="BC560" s="726"/>
      <c r="BD560" s="726"/>
      <c r="BE560" s="726"/>
      <c r="BF560" s="726"/>
      <c r="BG560" s="726"/>
      <c r="BH560" s="726"/>
      <c r="BI560" s="726"/>
      <c r="BJ560" s="726"/>
      <c r="BK560" s="726"/>
      <c r="BL560" s="726"/>
      <c r="BM560" s="726"/>
      <c r="BN560" s="726"/>
      <c r="BO560" s="726"/>
      <c r="BP560" s="726"/>
      <c r="BQ560" s="726"/>
      <c r="BR560" s="726"/>
      <c r="BS560" s="726"/>
      <c r="BT560" s="726"/>
      <c r="BU560" s="726"/>
      <c r="BV560" s="726"/>
      <c r="BW560" s="726"/>
      <c r="BX560" s="726"/>
      <c r="BY560" s="726"/>
      <c r="BZ560" s="726"/>
      <c r="CA560" s="726"/>
      <c r="CB560" s="726"/>
      <c r="CC560" s="726"/>
      <c r="CD560" s="726"/>
      <c r="CE560" s="726"/>
      <c r="CF560" s="726"/>
      <c r="CG560" s="726"/>
      <c r="CH560" s="726"/>
      <c r="CI560" s="726"/>
      <c r="CJ560" s="726"/>
      <c r="CK560" s="726"/>
      <c r="CL560" s="726"/>
      <c r="CM560" s="726"/>
      <c r="CN560" s="726"/>
      <c r="CO560" s="726"/>
      <c r="CP560" s="726"/>
      <c r="CQ560" s="726"/>
      <c r="CR560" s="726"/>
      <c r="CS560" s="726"/>
      <c r="CT560" s="726"/>
      <c r="CU560" s="726"/>
      <c r="CV560" s="726"/>
      <c r="CW560" s="726"/>
      <c r="CX560" s="726"/>
      <c r="CY560" s="726"/>
      <c r="CZ560" s="726"/>
      <c r="DA560" s="726"/>
      <c r="DB560" s="726"/>
      <c r="DC560" s="726"/>
      <c r="DD560" s="726"/>
    </row>
    <row r="561" spans="1:108" ht="12.75" customHeight="1" x14ac:dyDescent="0.15">
      <c r="A561" s="745" t="s">
        <v>115</v>
      </c>
      <c r="B561" s="744">
        <f>[1]②B6用集計!C2970</f>
        <v>10</v>
      </c>
      <c r="C561" s="783">
        <f>[1]②B6用集計!D2970</f>
        <v>8</v>
      </c>
      <c r="D561" s="744">
        <f>[1]②B6用集計!C5809</f>
        <v>16</v>
      </c>
      <c r="E561" s="743">
        <f>[1]②B6用集計!D5809</f>
        <v>13</v>
      </c>
      <c r="F561" s="835">
        <f>N503+B532+D532+F532+H532+J532+L532+N532+B561+D561</f>
        <v>187</v>
      </c>
      <c r="G561" s="807">
        <f>O503+C532+E532+G532+I532+K532+M532+O532+C561+E561</f>
        <v>167</v>
      </c>
      <c r="H561" s="732">
        <f>[1]②B6用集計!C3020</f>
        <v>1</v>
      </c>
      <c r="I561" s="783">
        <f>[1]②B6用集計!D3020</f>
        <v>1</v>
      </c>
      <c r="J561" s="732">
        <f>[1]②B6用集計!C3045</f>
        <v>1</v>
      </c>
      <c r="K561" s="783">
        <f>[1]②B6用集計!D3045</f>
        <v>3</v>
      </c>
      <c r="L561" s="732">
        <f>[1]②B6用集計!C3072</f>
        <v>2</v>
      </c>
      <c r="M561" s="783">
        <f>[1]②B6用集計!D3072</f>
        <v>0</v>
      </c>
      <c r="N561" s="733">
        <f>[1]②B6用集計!C3098</f>
        <v>1</v>
      </c>
      <c r="O561" s="733">
        <f>[1]②B6用集計!D3098</f>
        <v>1</v>
      </c>
      <c r="S561" s="726"/>
      <c r="V561" s="726"/>
      <c r="W561" s="726"/>
      <c r="X561" s="726"/>
      <c r="Y561" s="726"/>
      <c r="Z561" s="726"/>
      <c r="AA561" s="726"/>
      <c r="AB561" s="726"/>
      <c r="AC561" s="726"/>
      <c r="AD561" s="726"/>
      <c r="AE561" s="726"/>
      <c r="AF561" s="726"/>
      <c r="AG561" s="726"/>
      <c r="AH561" s="726"/>
      <c r="AI561" s="726"/>
      <c r="AJ561" s="726"/>
      <c r="AK561" s="726"/>
      <c r="AL561" s="726"/>
      <c r="AM561" s="726"/>
      <c r="AN561" s="726"/>
      <c r="AO561" s="726"/>
      <c r="AP561" s="726"/>
      <c r="AQ561" s="726"/>
      <c r="AR561" s="726"/>
      <c r="AS561" s="726"/>
      <c r="AT561" s="726"/>
      <c r="AU561" s="726"/>
      <c r="AV561" s="726"/>
      <c r="AW561" s="726"/>
      <c r="AX561" s="726"/>
      <c r="AY561" s="726"/>
      <c r="AZ561" s="726"/>
      <c r="BA561" s="726"/>
      <c r="BB561" s="726"/>
      <c r="BC561" s="726"/>
      <c r="BD561" s="726"/>
      <c r="BE561" s="726"/>
      <c r="BF561" s="726"/>
      <c r="BG561" s="726"/>
      <c r="BH561" s="726"/>
      <c r="BI561" s="726"/>
      <c r="BJ561" s="726"/>
      <c r="BK561" s="726"/>
      <c r="BL561" s="726"/>
      <c r="BM561" s="726"/>
      <c r="BN561" s="726"/>
      <c r="BO561" s="726"/>
      <c r="BP561" s="726"/>
      <c r="BQ561" s="726"/>
      <c r="BR561" s="726"/>
      <c r="BS561" s="726"/>
      <c r="BT561" s="726"/>
      <c r="BU561" s="726"/>
      <c r="BV561" s="726"/>
      <c r="BW561" s="726"/>
      <c r="BX561" s="726"/>
      <c r="BY561" s="726"/>
      <c r="BZ561" s="726"/>
      <c r="CA561" s="726"/>
      <c r="CB561" s="726"/>
      <c r="CC561" s="726"/>
      <c r="CD561" s="726"/>
      <c r="CE561" s="726"/>
      <c r="CF561" s="726"/>
      <c r="CG561" s="726"/>
      <c r="CH561" s="726"/>
      <c r="CI561" s="726"/>
      <c r="CJ561" s="726"/>
      <c r="CK561" s="726"/>
      <c r="CL561" s="726"/>
      <c r="CM561" s="726"/>
      <c r="CN561" s="726"/>
      <c r="CO561" s="726"/>
      <c r="CP561" s="726"/>
      <c r="CQ561" s="726"/>
      <c r="CR561" s="726"/>
      <c r="CS561" s="726"/>
      <c r="CT561" s="726"/>
      <c r="CU561" s="726"/>
      <c r="CV561" s="726"/>
      <c r="CW561" s="726"/>
      <c r="CX561" s="726"/>
      <c r="CY561" s="726"/>
      <c r="CZ561" s="726"/>
      <c r="DA561" s="726"/>
      <c r="DB561" s="726"/>
      <c r="DC561" s="726"/>
      <c r="DD561" s="726"/>
    </row>
    <row r="562" spans="1:108" ht="12.75" customHeight="1" x14ac:dyDescent="0.15">
      <c r="A562" s="745" t="s">
        <v>116</v>
      </c>
      <c r="B562" s="744">
        <f>[1]②B6用集計!C2971</f>
        <v>13</v>
      </c>
      <c r="C562" s="783">
        <f>[1]②B6用集計!D2971</f>
        <v>11</v>
      </c>
      <c r="D562" s="744">
        <f>[1]②B6用集計!C5810</f>
        <v>5</v>
      </c>
      <c r="E562" s="743">
        <f>[1]②B6用集計!D5810</f>
        <v>4</v>
      </c>
      <c r="F562" s="835">
        <f>N504+B533+D533+F533+H533+J533+L533+N533+B562+D562</f>
        <v>157</v>
      </c>
      <c r="G562" s="807">
        <f>O504+C533+E533+G533+I533+K533+M533+O533+C562+E562</f>
        <v>137</v>
      </c>
      <c r="H562" s="732">
        <f>[1]②B6用集計!C3021</f>
        <v>3</v>
      </c>
      <c r="I562" s="783">
        <f>[1]②B6用集計!D3021</f>
        <v>0</v>
      </c>
      <c r="J562" s="732">
        <f>[1]②B6用集計!C3046</f>
        <v>2</v>
      </c>
      <c r="K562" s="783">
        <f>[1]②B6用集計!D3046</f>
        <v>2</v>
      </c>
      <c r="L562" s="732">
        <f>[1]②B6用集計!C3073</f>
        <v>0</v>
      </c>
      <c r="M562" s="783">
        <f>[1]②B6用集計!D3073</f>
        <v>0</v>
      </c>
      <c r="N562" s="733">
        <f>[1]②B6用集計!C3099</f>
        <v>3</v>
      </c>
      <c r="O562" s="733">
        <f>[1]②B6用集計!D3099</f>
        <v>2</v>
      </c>
      <c r="S562" s="726"/>
      <c r="V562" s="726"/>
      <c r="W562" s="726"/>
      <c r="X562" s="726"/>
      <c r="Y562" s="726"/>
      <c r="Z562" s="726"/>
      <c r="AA562" s="726"/>
      <c r="AB562" s="726"/>
      <c r="AC562" s="726"/>
      <c r="AD562" s="726"/>
      <c r="AE562" s="726"/>
      <c r="AF562" s="726"/>
      <c r="AG562" s="726"/>
      <c r="AH562" s="726"/>
      <c r="AI562" s="726"/>
      <c r="AJ562" s="726"/>
      <c r="AK562" s="726"/>
      <c r="AL562" s="726"/>
      <c r="AM562" s="726"/>
      <c r="AN562" s="726"/>
      <c r="AO562" s="726"/>
      <c r="AP562" s="726"/>
      <c r="AQ562" s="726"/>
      <c r="AR562" s="726"/>
      <c r="AS562" s="726"/>
      <c r="AT562" s="726"/>
      <c r="AU562" s="726"/>
      <c r="AV562" s="726"/>
      <c r="AW562" s="726"/>
      <c r="AX562" s="726"/>
      <c r="AY562" s="726"/>
      <c r="AZ562" s="726"/>
      <c r="BA562" s="726"/>
      <c r="BB562" s="726"/>
      <c r="BC562" s="726"/>
      <c r="BD562" s="726"/>
      <c r="BE562" s="726"/>
      <c r="BF562" s="726"/>
      <c r="BG562" s="726"/>
      <c r="BH562" s="726"/>
      <c r="BI562" s="726"/>
      <c r="BJ562" s="726"/>
      <c r="BK562" s="726"/>
      <c r="BL562" s="726"/>
      <c r="BM562" s="726"/>
      <c r="BN562" s="726"/>
      <c r="BO562" s="726"/>
      <c r="BP562" s="726"/>
      <c r="BQ562" s="726"/>
      <c r="BR562" s="726"/>
      <c r="BS562" s="726"/>
      <c r="BT562" s="726"/>
      <c r="BU562" s="726"/>
      <c r="BV562" s="726"/>
      <c r="BW562" s="726"/>
      <c r="BX562" s="726"/>
      <c r="BY562" s="726"/>
      <c r="BZ562" s="726"/>
      <c r="CA562" s="726"/>
      <c r="CB562" s="726"/>
      <c r="CC562" s="726"/>
      <c r="CD562" s="726"/>
      <c r="CE562" s="726"/>
      <c r="CF562" s="726"/>
      <c r="CG562" s="726"/>
      <c r="CH562" s="726"/>
      <c r="CI562" s="726"/>
      <c r="CJ562" s="726"/>
      <c r="CK562" s="726"/>
      <c r="CL562" s="726"/>
      <c r="CM562" s="726"/>
      <c r="CN562" s="726"/>
      <c r="CO562" s="726"/>
      <c r="CP562" s="726"/>
      <c r="CQ562" s="726"/>
      <c r="CR562" s="726"/>
      <c r="CS562" s="726"/>
      <c r="CT562" s="726"/>
      <c r="CU562" s="726"/>
      <c r="CV562" s="726"/>
      <c r="CW562" s="726"/>
      <c r="CX562" s="726"/>
      <c r="CY562" s="726"/>
      <c r="CZ562" s="726"/>
      <c r="DA562" s="726"/>
      <c r="DB562" s="726"/>
      <c r="DC562" s="726"/>
      <c r="DD562" s="726"/>
    </row>
    <row r="563" spans="1:108" ht="12.75" customHeight="1" x14ac:dyDescent="0.15">
      <c r="A563" s="745" t="s">
        <v>117</v>
      </c>
      <c r="B563" s="744">
        <f>[1]②B6用集計!C2972</f>
        <v>13</v>
      </c>
      <c r="C563" s="783">
        <f>[1]②B6用集計!D2972</f>
        <v>10</v>
      </c>
      <c r="D563" s="744">
        <f>[1]②B6用集計!C5811</f>
        <v>2</v>
      </c>
      <c r="E563" s="743">
        <f>[1]②B6用集計!D5811</f>
        <v>4</v>
      </c>
      <c r="F563" s="835">
        <f>N505+B534+D534+F534+H534+J534+L534+N534+B563+D563</f>
        <v>131</v>
      </c>
      <c r="G563" s="807">
        <f>O505+C534+E534+G534+I534+K534+M534+O534+C563+E563</f>
        <v>143</v>
      </c>
      <c r="H563" s="732">
        <f>[1]②B6用集計!C3022</f>
        <v>5</v>
      </c>
      <c r="I563" s="783">
        <f>[1]②B6用集計!D3022</f>
        <v>2</v>
      </c>
      <c r="J563" s="732">
        <f>[1]②B6用集計!C3047</f>
        <v>0</v>
      </c>
      <c r="K563" s="783">
        <f>[1]②B6用集計!D3047</f>
        <v>2</v>
      </c>
      <c r="L563" s="732">
        <f>[1]②B6用集計!C3074</f>
        <v>1</v>
      </c>
      <c r="M563" s="783">
        <f>[1]②B6用集計!D3074</f>
        <v>2</v>
      </c>
      <c r="N563" s="733">
        <f>[1]②B6用集計!C3100</f>
        <v>2</v>
      </c>
      <c r="O563" s="733">
        <f>[1]②B6用集計!D3100</f>
        <v>2</v>
      </c>
      <c r="S563" s="726"/>
      <c r="V563" s="726"/>
      <c r="W563" s="726"/>
      <c r="X563" s="726"/>
      <c r="Y563" s="726"/>
      <c r="Z563" s="726"/>
      <c r="AA563" s="726"/>
      <c r="AB563" s="726"/>
      <c r="AC563" s="726"/>
      <c r="AD563" s="726"/>
      <c r="AE563" s="726"/>
      <c r="AF563" s="726"/>
      <c r="AG563" s="726"/>
      <c r="AH563" s="726"/>
      <c r="AI563" s="726"/>
      <c r="AJ563" s="726"/>
      <c r="AK563" s="726"/>
      <c r="AL563" s="726"/>
      <c r="AM563" s="726"/>
      <c r="AN563" s="726"/>
      <c r="AO563" s="726"/>
      <c r="AP563" s="726"/>
      <c r="AQ563" s="726"/>
      <c r="AR563" s="726"/>
      <c r="AS563" s="726"/>
      <c r="AT563" s="726"/>
      <c r="AU563" s="726"/>
      <c r="AV563" s="726"/>
      <c r="AW563" s="726"/>
      <c r="AX563" s="726"/>
      <c r="AY563" s="726"/>
      <c r="AZ563" s="726"/>
      <c r="BA563" s="726"/>
      <c r="BB563" s="726"/>
      <c r="BC563" s="726"/>
      <c r="BD563" s="726"/>
      <c r="BE563" s="726"/>
      <c r="BF563" s="726"/>
      <c r="BG563" s="726"/>
      <c r="BH563" s="726"/>
      <c r="BI563" s="726"/>
      <c r="BJ563" s="726"/>
      <c r="BK563" s="726"/>
      <c r="BL563" s="726"/>
      <c r="BM563" s="726"/>
      <c r="BN563" s="726"/>
      <c r="BO563" s="726"/>
      <c r="BP563" s="726"/>
      <c r="BQ563" s="726"/>
      <c r="BR563" s="726"/>
      <c r="BS563" s="726"/>
      <c r="BT563" s="726"/>
      <c r="BU563" s="726"/>
      <c r="BV563" s="726"/>
      <c r="BW563" s="726"/>
      <c r="BX563" s="726"/>
      <c r="BY563" s="726"/>
      <c r="BZ563" s="726"/>
      <c r="CA563" s="726"/>
      <c r="CB563" s="726"/>
      <c r="CC563" s="726"/>
      <c r="CD563" s="726"/>
      <c r="CE563" s="726"/>
      <c r="CF563" s="726"/>
      <c r="CG563" s="726"/>
      <c r="CH563" s="726"/>
      <c r="CI563" s="726"/>
      <c r="CJ563" s="726"/>
      <c r="CK563" s="726"/>
      <c r="CL563" s="726"/>
      <c r="CM563" s="726"/>
      <c r="CN563" s="726"/>
      <c r="CO563" s="726"/>
      <c r="CP563" s="726"/>
      <c r="CQ563" s="726"/>
      <c r="CR563" s="726"/>
      <c r="CS563" s="726"/>
      <c r="CT563" s="726"/>
      <c r="CU563" s="726"/>
      <c r="CV563" s="726"/>
      <c r="CW563" s="726"/>
      <c r="CX563" s="726"/>
      <c r="CY563" s="726"/>
      <c r="CZ563" s="726"/>
      <c r="DA563" s="726"/>
      <c r="DB563" s="726"/>
      <c r="DC563" s="726"/>
      <c r="DD563" s="726"/>
    </row>
    <row r="564" spans="1:108" ht="12.75" customHeight="1" x14ac:dyDescent="0.15">
      <c r="A564" s="745" t="s">
        <v>118</v>
      </c>
      <c r="B564" s="744">
        <f>[1]②B6用集計!C2973</f>
        <v>11</v>
      </c>
      <c r="C564" s="783">
        <f>[1]②B6用集計!D2973</f>
        <v>13</v>
      </c>
      <c r="D564" s="744">
        <f>[1]②B6用集計!C5812</f>
        <v>9</v>
      </c>
      <c r="E564" s="743">
        <f>[1]②B6用集計!D5812</f>
        <v>14</v>
      </c>
      <c r="F564" s="835">
        <f>N506+B535+D535+F535+H535+J535+L535+N535+B564+D564</f>
        <v>181</v>
      </c>
      <c r="G564" s="807">
        <f>O506+C535+E535+G535+I535+K535+M535+O535+C564+E564</f>
        <v>176</v>
      </c>
      <c r="H564" s="732">
        <f>[1]②B6用集計!C3023</f>
        <v>1</v>
      </c>
      <c r="I564" s="783">
        <f>[1]②B6用集計!D3023</f>
        <v>2</v>
      </c>
      <c r="J564" s="732">
        <f>[1]②B6用集計!C3048</f>
        <v>0</v>
      </c>
      <c r="K564" s="783">
        <f>[1]②B6用集計!D3048</f>
        <v>0</v>
      </c>
      <c r="L564" s="732">
        <f>[1]②B6用集計!C3075</f>
        <v>5</v>
      </c>
      <c r="M564" s="783">
        <f>[1]②B6用集計!D3075</f>
        <v>0</v>
      </c>
      <c r="N564" s="733">
        <f>[1]②B6用集計!C3101</f>
        <v>1</v>
      </c>
      <c r="O564" s="733">
        <f>[1]②B6用集計!D3101</f>
        <v>5</v>
      </c>
      <c r="S564" s="726"/>
      <c r="V564" s="726"/>
      <c r="W564" s="726"/>
      <c r="X564" s="726"/>
      <c r="Y564" s="726"/>
      <c r="Z564" s="726"/>
      <c r="AA564" s="726"/>
      <c r="AB564" s="726"/>
      <c r="AC564" s="726"/>
      <c r="AD564" s="726"/>
      <c r="AE564" s="726"/>
      <c r="AF564" s="726"/>
      <c r="AG564" s="726"/>
      <c r="AH564" s="726"/>
      <c r="AI564" s="726"/>
      <c r="AJ564" s="726"/>
      <c r="AK564" s="726"/>
      <c r="AL564" s="726"/>
      <c r="AM564" s="726"/>
      <c r="AN564" s="726"/>
      <c r="AO564" s="726"/>
      <c r="AP564" s="726"/>
      <c r="AQ564" s="726"/>
      <c r="AR564" s="726"/>
      <c r="AS564" s="726"/>
      <c r="AT564" s="726"/>
      <c r="AU564" s="726"/>
      <c r="AV564" s="726"/>
      <c r="AW564" s="726"/>
      <c r="AX564" s="726"/>
      <c r="AY564" s="726"/>
      <c r="AZ564" s="726"/>
      <c r="BA564" s="726"/>
      <c r="BB564" s="726"/>
      <c r="BC564" s="726"/>
      <c r="BD564" s="726"/>
      <c r="BE564" s="726"/>
      <c r="BF564" s="726"/>
      <c r="BG564" s="726"/>
      <c r="BH564" s="726"/>
      <c r="BI564" s="726"/>
      <c r="BJ564" s="726"/>
      <c r="BK564" s="726"/>
      <c r="BL564" s="726"/>
      <c r="BM564" s="726"/>
      <c r="BN564" s="726"/>
      <c r="BO564" s="726"/>
      <c r="BP564" s="726"/>
      <c r="BQ564" s="726"/>
      <c r="BR564" s="726"/>
      <c r="BS564" s="726"/>
      <c r="BT564" s="726"/>
      <c r="BU564" s="726"/>
      <c r="BV564" s="726"/>
      <c r="BW564" s="726"/>
      <c r="BX564" s="726"/>
      <c r="BY564" s="726"/>
      <c r="BZ564" s="726"/>
      <c r="CA564" s="726"/>
      <c r="CB564" s="726"/>
      <c r="CC564" s="726"/>
      <c r="CD564" s="726"/>
      <c r="CE564" s="726"/>
      <c r="CF564" s="726"/>
      <c r="CG564" s="726"/>
      <c r="CH564" s="726"/>
      <c r="CI564" s="726"/>
      <c r="CJ564" s="726"/>
      <c r="CK564" s="726"/>
      <c r="CL564" s="726"/>
      <c r="CM564" s="726"/>
      <c r="CN564" s="726"/>
      <c r="CO564" s="726"/>
      <c r="CP564" s="726"/>
      <c r="CQ564" s="726"/>
      <c r="CR564" s="726"/>
      <c r="CS564" s="726"/>
      <c r="CT564" s="726"/>
      <c r="CU564" s="726"/>
      <c r="CV564" s="726"/>
      <c r="CW564" s="726"/>
      <c r="CX564" s="726"/>
      <c r="CY564" s="726"/>
      <c r="CZ564" s="726"/>
      <c r="DA564" s="726"/>
      <c r="DB564" s="726"/>
      <c r="DC564" s="726"/>
      <c r="DD564" s="726"/>
    </row>
    <row r="565" spans="1:108" ht="12.75" customHeight="1" x14ac:dyDescent="0.15">
      <c r="A565" s="745" t="s">
        <v>119</v>
      </c>
      <c r="B565" s="744">
        <f>[1]②B6用集計!C2974</f>
        <v>15</v>
      </c>
      <c r="C565" s="783">
        <f>[1]②B6用集計!D2974</f>
        <v>18</v>
      </c>
      <c r="D565" s="744">
        <f>[1]②B6用集計!C5813</f>
        <v>28</v>
      </c>
      <c r="E565" s="743">
        <f>[1]②B6用集計!D5813</f>
        <v>24</v>
      </c>
      <c r="F565" s="835">
        <f>N507+B536+D536+F536+H536+J536+L536+N536+B565+D565</f>
        <v>240</v>
      </c>
      <c r="G565" s="807">
        <f>O507+C536+E536+G536+I536+K536+M536+O536+C565+E565</f>
        <v>237</v>
      </c>
      <c r="H565" s="732">
        <f>[1]②B6用集計!C3024</f>
        <v>6</v>
      </c>
      <c r="I565" s="783">
        <f>[1]②B6用集計!D3024</f>
        <v>2</v>
      </c>
      <c r="J565" s="732">
        <f>[1]②B6用集計!C3049</f>
        <v>4</v>
      </c>
      <c r="K565" s="783">
        <f>[1]②B6用集計!D3049</f>
        <v>5</v>
      </c>
      <c r="L565" s="732">
        <f>[1]②B6用集計!C3076</f>
        <v>1</v>
      </c>
      <c r="M565" s="783">
        <f>[1]②B6用集計!D3076</f>
        <v>3</v>
      </c>
      <c r="N565" s="733">
        <f>[1]②B6用集計!C3102</f>
        <v>0</v>
      </c>
      <c r="O565" s="733">
        <f>[1]②B6用集計!D3102</f>
        <v>0</v>
      </c>
      <c r="S565" s="726"/>
      <c r="V565" s="726"/>
      <c r="W565" s="726"/>
      <c r="X565" s="726"/>
      <c r="Y565" s="726"/>
      <c r="Z565" s="726"/>
      <c r="AA565" s="726"/>
      <c r="AB565" s="726"/>
      <c r="AC565" s="726"/>
      <c r="AD565" s="726"/>
      <c r="AE565" s="726"/>
      <c r="AF565" s="726"/>
      <c r="AG565" s="726"/>
      <c r="AH565" s="726"/>
      <c r="AI565" s="726"/>
      <c r="AJ565" s="726"/>
      <c r="AK565" s="726"/>
      <c r="AL565" s="726"/>
      <c r="AM565" s="726"/>
      <c r="AN565" s="726"/>
      <c r="AO565" s="726"/>
      <c r="AP565" s="726"/>
      <c r="AQ565" s="726"/>
      <c r="AR565" s="726"/>
      <c r="AS565" s="726"/>
      <c r="AT565" s="726"/>
      <c r="AU565" s="726"/>
      <c r="AV565" s="726"/>
      <c r="AW565" s="726"/>
      <c r="AX565" s="726"/>
      <c r="AY565" s="726"/>
      <c r="AZ565" s="726"/>
      <c r="BA565" s="726"/>
      <c r="BB565" s="726"/>
      <c r="BC565" s="726"/>
      <c r="BD565" s="726"/>
      <c r="BE565" s="726"/>
      <c r="BF565" s="726"/>
      <c r="BG565" s="726"/>
      <c r="BH565" s="726"/>
      <c r="BI565" s="726"/>
      <c r="BJ565" s="726"/>
      <c r="BK565" s="726"/>
      <c r="BL565" s="726"/>
      <c r="BM565" s="726"/>
      <c r="BN565" s="726"/>
      <c r="BO565" s="726"/>
      <c r="BP565" s="726"/>
      <c r="BQ565" s="726"/>
      <c r="BR565" s="726"/>
      <c r="BS565" s="726"/>
      <c r="BT565" s="726"/>
      <c r="BU565" s="726"/>
      <c r="BV565" s="726"/>
      <c r="BW565" s="726"/>
      <c r="BX565" s="726"/>
      <c r="BY565" s="726"/>
      <c r="BZ565" s="726"/>
      <c r="CA565" s="726"/>
      <c r="CB565" s="726"/>
      <c r="CC565" s="726"/>
      <c r="CD565" s="726"/>
      <c r="CE565" s="726"/>
      <c r="CF565" s="726"/>
      <c r="CG565" s="726"/>
      <c r="CH565" s="726"/>
      <c r="CI565" s="726"/>
      <c r="CJ565" s="726"/>
      <c r="CK565" s="726"/>
      <c r="CL565" s="726"/>
      <c r="CM565" s="726"/>
      <c r="CN565" s="726"/>
      <c r="CO565" s="726"/>
      <c r="CP565" s="726"/>
      <c r="CQ565" s="726"/>
      <c r="CR565" s="726"/>
      <c r="CS565" s="726"/>
      <c r="CT565" s="726"/>
      <c r="CU565" s="726"/>
      <c r="CV565" s="726"/>
      <c r="CW565" s="726"/>
      <c r="CX565" s="726"/>
      <c r="CY565" s="726"/>
      <c r="CZ565" s="726"/>
      <c r="DA565" s="726"/>
      <c r="DB565" s="726"/>
      <c r="DC565" s="726"/>
      <c r="DD565" s="726"/>
    </row>
    <row r="566" spans="1:108" ht="12.75" customHeight="1" x14ac:dyDescent="0.15">
      <c r="A566" s="745" t="s">
        <v>121</v>
      </c>
      <c r="B566" s="744">
        <f>[1]②B6用集計!C2975</f>
        <v>20</v>
      </c>
      <c r="C566" s="783">
        <f>[1]②B6用集計!D2975</f>
        <v>21</v>
      </c>
      <c r="D566" s="744">
        <f>[1]②B6用集計!C5814</f>
        <v>27</v>
      </c>
      <c r="E566" s="743">
        <f>[1]②B6用集計!D5814</f>
        <v>26</v>
      </c>
      <c r="F566" s="835">
        <f>N508+B537+D537+F537+H537+J537+L537+N537+B566+D566</f>
        <v>269</v>
      </c>
      <c r="G566" s="807">
        <f>O508+C537+E537+G537+I537+K537+M537+O537+C566+E566</f>
        <v>270</v>
      </c>
      <c r="H566" s="732">
        <f>[1]②B6用集計!C3025</f>
        <v>4</v>
      </c>
      <c r="I566" s="783">
        <f>[1]②B6用集計!D3025</f>
        <v>1</v>
      </c>
      <c r="J566" s="732">
        <f>[1]②B6用集計!C3050</f>
        <v>1</v>
      </c>
      <c r="K566" s="783">
        <f>[1]②B6用集計!D3050</f>
        <v>2</v>
      </c>
      <c r="L566" s="732">
        <f>[1]②B6用集計!C3077</f>
        <v>3</v>
      </c>
      <c r="M566" s="783">
        <f>[1]②B6用集計!D3077</f>
        <v>4</v>
      </c>
      <c r="N566" s="733">
        <f>[1]②B6用集計!C3103</f>
        <v>3</v>
      </c>
      <c r="O566" s="733">
        <f>[1]②B6用集計!D3103</f>
        <v>2</v>
      </c>
      <c r="S566" s="726"/>
      <c r="V566" s="726"/>
      <c r="W566" s="726"/>
      <c r="X566" s="726"/>
      <c r="Y566" s="726"/>
      <c r="Z566" s="726"/>
      <c r="AA566" s="726"/>
      <c r="AB566" s="726"/>
      <c r="AC566" s="726"/>
      <c r="AD566" s="726"/>
      <c r="AE566" s="726"/>
      <c r="AF566" s="726"/>
      <c r="AG566" s="726"/>
      <c r="AH566" s="726"/>
      <c r="AI566" s="726"/>
      <c r="AJ566" s="726"/>
      <c r="AK566" s="726"/>
      <c r="AL566" s="726"/>
      <c r="AM566" s="726"/>
      <c r="AN566" s="726"/>
      <c r="AO566" s="726"/>
      <c r="AP566" s="726"/>
      <c r="AQ566" s="726"/>
      <c r="AR566" s="726"/>
      <c r="AS566" s="726"/>
      <c r="AT566" s="726"/>
      <c r="AU566" s="726"/>
      <c r="AV566" s="726"/>
      <c r="AW566" s="726"/>
      <c r="AX566" s="726"/>
      <c r="AY566" s="726"/>
      <c r="AZ566" s="726"/>
      <c r="BA566" s="726"/>
      <c r="BB566" s="726"/>
      <c r="BC566" s="726"/>
      <c r="BD566" s="726"/>
      <c r="BE566" s="726"/>
      <c r="BF566" s="726"/>
      <c r="BG566" s="726"/>
      <c r="BH566" s="726"/>
      <c r="BI566" s="726"/>
      <c r="BJ566" s="726"/>
      <c r="BK566" s="726"/>
      <c r="BL566" s="726"/>
      <c r="BM566" s="726"/>
      <c r="BN566" s="726"/>
      <c r="BO566" s="726"/>
      <c r="BP566" s="726"/>
      <c r="BQ566" s="726"/>
      <c r="BR566" s="726"/>
      <c r="BS566" s="726"/>
      <c r="BT566" s="726"/>
      <c r="BU566" s="726"/>
      <c r="BV566" s="726"/>
      <c r="BW566" s="726"/>
      <c r="BX566" s="726"/>
      <c r="BY566" s="726"/>
      <c r="BZ566" s="726"/>
      <c r="CA566" s="726"/>
      <c r="CB566" s="726"/>
      <c r="CC566" s="726"/>
      <c r="CD566" s="726"/>
      <c r="CE566" s="726"/>
      <c r="CF566" s="726"/>
      <c r="CG566" s="726"/>
      <c r="CH566" s="726"/>
      <c r="CI566" s="726"/>
      <c r="CJ566" s="726"/>
      <c r="CK566" s="726"/>
      <c r="CL566" s="726"/>
      <c r="CM566" s="726"/>
      <c r="CN566" s="726"/>
      <c r="CO566" s="726"/>
      <c r="CP566" s="726"/>
      <c r="CQ566" s="726"/>
      <c r="CR566" s="726"/>
      <c r="CS566" s="726"/>
      <c r="CT566" s="726"/>
      <c r="CU566" s="726"/>
      <c r="CV566" s="726"/>
      <c r="CW566" s="726"/>
      <c r="CX566" s="726"/>
      <c r="CY566" s="726"/>
      <c r="CZ566" s="726"/>
      <c r="DA566" s="726"/>
      <c r="DB566" s="726"/>
      <c r="DC566" s="726"/>
      <c r="DD566" s="726"/>
    </row>
    <row r="567" spans="1:108" ht="12.75" customHeight="1" x14ac:dyDescent="0.15">
      <c r="A567" s="745" t="s">
        <v>122</v>
      </c>
      <c r="B567" s="744">
        <f>[1]②B6用集計!C2976</f>
        <v>19</v>
      </c>
      <c r="C567" s="783">
        <f>[1]②B6用集計!D2976</f>
        <v>12</v>
      </c>
      <c r="D567" s="744">
        <f>[1]②B6用集計!C5815</f>
        <v>22</v>
      </c>
      <c r="E567" s="743">
        <f>[1]②B6用集計!D5815</f>
        <v>21</v>
      </c>
      <c r="F567" s="835">
        <f>N509+B538+D538+F538+H538+J538+L538+N538+B567+D567</f>
        <v>289</v>
      </c>
      <c r="G567" s="807">
        <f>O509+C538+E538+G538+I538+K538+M538+O538+C567+E567</f>
        <v>257</v>
      </c>
      <c r="H567" s="732">
        <f>[1]②B6用集計!C3026</f>
        <v>2</v>
      </c>
      <c r="I567" s="783">
        <f>[1]②B6用集計!D3026</f>
        <v>3</v>
      </c>
      <c r="J567" s="732">
        <f>[1]②B6用集計!C3051</f>
        <v>0</v>
      </c>
      <c r="K567" s="783">
        <f>[1]②B6用集計!D3051</f>
        <v>1</v>
      </c>
      <c r="L567" s="732">
        <f>[1]②B6用集計!C3078</f>
        <v>4</v>
      </c>
      <c r="M567" s="783">
        <f>[1]②B6用集計!D3078</f>
        <v>1</v>
      </c>
      <c r="N567" s="733">
        <f>[1]②B6用集計!C3104</f>
        <v>2</v>
      </c>
      <c r="O567" s="733">
        <f>[1]②B6用集計!D3104</f>
        <v>1</v>
      </c>
      <c r="S567" s="726"/>
      <c r="V567" s="726"/>
      <c r="W567" s="726"/>
      <c r="X567" s="726"/>
      <c r="Y567" s="726"/>
      <c r="Z567" s="726"/>
      <c r="AA567" s="726"/>
      <c r="AB567" s="726"/>
      <c r="AC567" s="726"/>
      <c r="AD567" s="726"/>
      <c r="AE567" s="726"/>
      <c r="AF567" s="726"/>
      <c r="AG567" s="726"/>
      <c r="AH567" s="726"/>
      <c r="AI567" s="726"/>
      <c r="AJ567" s="726"/>
      <c r="AK567" s="726"/>
      <c r="AL567" s="726"/>
      <c r="AM567" s="726"/>
      <c r="AN567" s="726"/>
      <c r="AO567" s="726"/>
      <c r="AP567" s="726"/>
      <c r="AQ567" s="726"/>
      <c r="AR567" s="726"/>
      <c r="AS567" s="726"/>
      <c r="AT567" s="726"/>
      <c r="AU567" s="726"/>
      <c r="AV567" s="726"/>
      <c r="AW567" s="726"/>
      <c r="AX567" s="726"/>
      <c r="AY567" s="726"/>
      <c r="AZ567" s="726"/>
      <c r="BA567" s="726"/>
      <c r="BB567" s="726"/>
      <c r="BC567" s="726"/>
      <c r="BD567" s="726"/>
      <c r="BE567" s="726"/>
      <c r="BF567" s="726"/>
      <c r="BG567" s="726"/>
      <c r="BH567" s="726"/>
      <c r="BI567" s="726"/>
      <c r="BJ567" s="726"/>
      <c r="BK567" s="726"/>
      <c r="BL567" s="726"/>
      <c r="BM567" s="726"/>
      <c r="BN567" s="726"/>
      <c r="BO567" s="726"/>
      <c r="BP567" s="726"/>
      <c r="BQ567" s="726"/>
      <c r="BR567" s="726"/>
      <c r="BS567" s="726"/>
      <c r="BT567" s="726"/>
      <c r="BU567" s="726"/>
      <c r="BV567" s="726"/>
      <c r="BW567" s="726"/>
      <c r="BX567" s="726"/>
      <c r="BY567" s="726"/>
      <c r="BZ567" s="726"/>
      <c r="CA567" s="726"/>
      <c r="CB567" s="726"/>
      <c r="CC567" s="726"/>
      <c r="CD567" s="726"/>
      <c r="CE567" s="726"/>
      <c r="CF567" s="726"/>
      <c r="CG567" s="726"/>
      <c r="CH567" s="726"/>
      <c r="CI567" s="726"/>
      <c r="CJ567" s="726"/>
      <c r="CK567" s="726"/>
      <c r="CL567" s="726"/>
      <c r="CM567" s="726"/>
      <c r="CN567" s="726"/>
      <c r="CO567" s="726"/>
      <c r="CP567" s="726"/>
      <c r="CQ567" s="726"/>
      <c r="CR567" s="726"/>
      <c r="CS567" s="726"/>
      <c r="CT567" s="726"/>
      <c r="CU567" s="726"/>
      <c r="CV567" s="726"/>
      <c r="CW567" s="726"/>
      <c r="CX567" s="726"/>
      <c r="CY567" s="726"/>
      <c r="CZ567" s="726"/>
      <c r="DA567" s="726"/>
      <c r="DB567" s="726"/>
      <c r="DC567" s="726"/>
      <c r="DD567" s="726"/>
    </row>
    <row r="568" spans="1:108" ht="12.75" customHeight="1" x14ac:dyDescent="0.15">
      <c r="A568" s="745" t="s">
        <v>123</v>
      </c>
      <c r="B568" s="744">
        <f>[1]②B6用集計!C2977</f>
        <v>15</v>
      </c>
      <c r="C568" s="783">
        <f>[1]②B6用集計!D2977</f>
        <v>14</v>
      </c>
      <c r="D568" s="744">
        <f>[1]②B6用集計!C5816</f>
        <v>15</v>
      </c>
      <c r="E568" s="743">
        <f>[1]②B6用集計!D5816</f>
        <v>7</v>
      </c>
      <c r="F568" s="835">
        <f>N510+B539+D539+F539+H539+J539+L539+N539+B568+D568</f>
        <v>226</v>
      </c>
      <c r="G568" s="807">
        <f>O510+C539+E539+G539+I539+K539+M539+O539+C568+E568</f>
        <v>216</v>
      </c>
      <c r="H568" s="732">
        <f>[1]②B6用集計!C3027</f>
        <v>2</v>
      </c>
      <c r="I568" s="783">
        <f>[1]②B6用集計!D3027</f>
        <v>1</v>
      </c>
      <c r="J568" s="732">
        <f>[1]②B6用集計!C3052</f>
        <v>1</v>
      </c>
      <c r="K568" s="783">
        <f>[1]②B6用集計!D3052</f>
        <v>2</v>
      </c>
      <c r="L568" s="732">
        <f>[1]②B6用集計!C3079</f>
        <v>4</v>
      </c>
      <c r="M568" s="783">
        <f>[1]②B6用集計!D3079</f>
        <v>2</v>
      </c>
      <c r="N568" s="733">
        <f>[1]②B6用集計!C3105</f>
        <v>1</v>
      </c>
      <c r="O568" s="733">
        <f>[1]②B6用集計!D3105</f>
        <v>3</v>
      </c>
      <c r="S568" s="726"/>
      <c r="V568" s="726"/>
      <c r="W568" s="726"/>
      <c r="X568" s="726"/>
      <c r="Y568" s="726"/>
      <c r="Z568" s="726"/>
      <c r="AA568" s="726"/>
      <c r="AB568" s="726"/>
      <c r="AC568" s="726"/>
      <c r="AD568" s="726"/>
      <c r="AE568" s="726"/>
      <c r="AF568" s="726"/>
      <c r="AG568" s="726"/>
      <c r="AH568" s="726"/>
      <c r="AI568" s="726"/>
      <c r="AJ568" s="726"/>
      <c r="AK568" s="726"/>
      <c r="AL568" s="726"/>
      <c r="AM568" s="726"/>
      <c r="AN568" s="726"/>
      <c r="AO568" s="726"/>
      <c r="AP568" s="726"/>
      <c r="AQ568" s="726"/>
      <c r="AR568" s="726"/>
      <c r="AS568" s="726"/>
      <c r="AT568" s="726"/>
      <c r="AU568" s="726"/>
      <c r="AV568" s="726"/>
      <c r="AW568" s="726"/>
      <c r="AX568" s="726"/>
      <c r="AY568" s="726"/>
      <c r="AZ568" s="726"/>
      <c r="BA568" s="726"/>
      <c r="BB568" s="726"/>
      <c r="BC568" s="726"/>
      <c r="BD568" s="726"/>
      <c r="BE568" s="726"/>
      <c r="BF568" s="726"/>
      <c r="BG568" s="726"/>
      <c r="BH568" s="726"/>
      <c r="BI568" s="726"/>
      <c r="BJ568" s="726"/>
      <c r="BK568" s="726"/>
      <c r="BL568" s="726"/>
      <c r="BM568" s="726"/>
      <c r="BN568" s="726"/>
      <c r="BO568" s="726"/>
      <c r="BP568" s="726"/>
      <c r="BQ568" s="726"/>
      <c r="BR568" s="726"/>
      <c r="BS568" s="726"/>
      <c r="BT568" s="726"/>
      <c r="BU568" s="726"/>
      <c r="BV568" s="726"/>
      <c r="BW568" s="726"/>
      <c r="BX568" s="726"/>
      <c r="BY568" s="726"/>
      <c r="BZ568" s="726"/>
      <c r="CA568" s="726"/>
      <c r="CB568" s="726"/>
      <c r="CC568" s="726"/>
      <c r="CD568" s="726"/>
      <c r="CE568" s="726"/>
      <c r="CF568" s="726"/>
      <c r="CG568" s="726"/>
      <c r="CH568" s="726"/>
      <c r="CI568" s="726"/>
      <c r="CJ568" s="726"/>
      <c r="CK568" s="726"/>
      <c r="CL568" s="726"/>
      <c r="CM568" s="726"/>
      <c r="CN568" s="726"/>
      <c r="CO568" s="726"/>
      <c r="CP568" s="726"/>
      <c r="CQ568" s="726"/>
      <c r="CR568" s="726"/>
      <c r="CS568" s="726"/>
      <c r="CT568" s="726"/>
      <c r="CU568" s="726"/>
      <c r="CV568" s="726"/>
      <c r="CW568" s="726"/>
      <c r="CX568" s="726"/>
      <c r="CY568" s="726"/>
      <c r="CZ568" s="726"/>
      <c r="DA568" s="726"/>
      <c r="DB568" s="726"/>
      <c r="DC568" s="726"/>
      <c r="DD568" s="726"/>
    </row>
    <row r="569" spans="1:108" ht="12.75" customHeight="1" x14ac:dyDescent="0.15">
      <c r="A569" s="745" t="s">
        <v>124</v>
      </c>
      <c r="B569" s="744">
        <f>[1]②B6用集計!C2978</f>
        <v>9</v>
      </c>
      <c r="C569" s="783">
        <f>[1]②B6用集計!D2978</f>
        <v>16</v>
      </c>
      <c r="D569" s="744">
        <f>[1]②B6用集計!C5817</f>
        <v>6</v>
      </c>
      <c r="E569" s="743">
        <f>[1]②B6用集計!D5817</f>
        <v>6</v>
      </c>
      <c r="F569" s="835">
        <f>N511+B540+D540+F540+H540+J540+L540+N540+B569+D569</f>
        <v>170</v>
      </c>
      <c r="G569" s="807">
        <f>O511+C540+E540+G540+I540+K540+M540+O540+C569+E569</f>
        <v>168</v>
      </c>
      <c r="H569" s="732">
        <f>[1]②B6用集計!C3028</f>
        <v>3</v>
      </c>
      <c r="I569" s="783">
        <f>[1]②B6用集計!D3028</f>
        <v>2</v>
      </c>
      <c r="J569" s="732">
        <f>[1]②B6用集計!C3053</f>
        <v>3</v>
      </c>
      <c r="K569" s="783">
        <f>[1]②B6用集計!D3053</f>
        <v>0</v>
      </c>
      <c r="L569" s="732">
        <f>[1]②B6用集計!C3080</f>
        <v>2</v>
      </c>
      <c r="M569" s="783">
        <f>[1]②B6用集計!D3080</f>
        <v>1</v>
      </c>
      <c r="N569" s="733">
        <f>[1]②B6用集計!C3106</f>
        <v>5</v>
      </c>
      <c r="O569" s="733">
        <f>[1]②B6用集計!D3106</f>
        <v>4</v>
      </c>
      <c r="S569" s="726"/>
      <c r="V569" s="726"/>
      <c r="W569" s="726"/>
      <c r="X569" s="726"/>
      <c r="Y569" s="726"/>
      <c r="Z569" s="726"/>
      <c r="AA569" s="726"/>
      <c r="AB569" s="726"/>
      <c r="AC569" s="726"/>
      <c r="AD569" s="726"/>
      <c r="AE569" s="726"/>
      <c r="AF569" s="726"/>
      <c r="AG569" s="726"/>
      <c r="AH569" s="726"/>
      <c r="AI569" s="726"/>
      <c r="AJ569" s="726"/>
      <c r="AK569" s="726"/>
      <c r="AL569" s="726"/>
      <c r="AM569" s="726"/>
      <c r="AN569" s="726"/>
      <c r="AO569" s="726"/>
      <c r="AP569" s="726"/>
      <c r="AQ569" s="726"/>
      <c r="AR569" s="726"/>
      <c r="AS569" s="726"/>
      <c r="AT569" s="726"/>
      <c r="AU569" s="726"/>
      <c r="AV569" s="726"/>
      <c r="AW569" s="726"/>
      <c r="AX569" s="726"/>
      <c r="AY569" s="726"/>
      <c r="AZ569" s="726"/>
      <c r="BA569" s="726"/>
      <c r="BB569" s="726"/>
      <c r="BC569" s="726"/>
      <c r="BD569" s="726"/>
      <c r="BE569" s="726"/>
      <c r="BF569" s="726"/>
      <c r="BG569" s="726"/>
      <c r="BH569" s="726"/>
      <c r="BI569" s="726"/>
      <c r="BJ569" s="726"/>
      <c r="BK569" s="726"/>
      <c r="BL569" s="726"/>
      <c r="BM569" s="726"/>
      <c r="BN569" s="726"/>
      <c r="BO569" s="726"/>
      <c r="BP569" s="726"/>
      <c r="BQ569" s="726"/>
      <c r="BR569" s="726"/>
      <c r="BS569" s="726"/>
      <c r="BT569" s="726"/>
      <c r="BU569" s="726"/>
      <c r="BV569" s="726"/>
      <c r="BW569" s="726"/>
      <c r="BX569" s="726"/>
      <c r="BY569" s="726"/>
      <c r="BZ569" s="726"/>
      <c r="CA569" s="726"/>
      <c r="CB569" s="726"/>
      <c r="CC569" s="726"/>
      <c r="CD569" s="726"/>
      <c r="CE569" s="726"/>
      <c r="CF569" s="726"/>
      <c r="CG569" s="726"/>
      <c r="CH569" s="726"/>
      <c r="CI569" s="726"/>
      <c r="CJ569" s="726"/>
      <c r="CK569" s="726"/>
      <c r="CL569" s="726"/>
      <c r="CM569" s="726"/>
      <c r="CN569" s="726"/>
      <c r="CO569" s="726"/>
      <c r="CP569" s="726"/>
      <c r="CQ569" s="726"/>
      <c r="CR569" s="726"/>
      <c r="CS569" s="726"/>
      <c r="CT569" s="726"/>
      <c r="CU569" s="726"/>
      <c r="CV569" s="726"/>
      <c r="CW569" s="726"/>
      <c r="CX569" s="726"/>
      <c r="CY569" s="726"/>
      <c r="CZ569" s="726"/>
      <c r="DA569" s="726"/>
      <c r="DB569" s="726"/>
      <c r="DC569" s="726"/>
      <c r="DD569" s="726"/>
    </row>
    <row r="570" spans="1:108" ht="12.75" customHeight="1" x14ac:dyDescent="0.15">
      <c r="A570" s="745" t="s">
        <v>125</v>
      </c>
      <c r="B570" s="744">
        <f>[1]②B6用集計!C2979</f>
        <v>22</v>
      </c>
      <c r="C570" s="783">
        <f>[1]②B6用集計!D2979</f>
        <v>22</v>
      </c>
      <c r="D570" s="744">
        <f>[1]②B6用集計!C5818</f>
        <v>1</v>
      </c>
      <c r="E570" s="743">
        <f>[1]②B6用集計!D5818</f>
        <v>3</v>
      </c>
      <c r="F570" s="835">
        <f>N512+B541+D541+F541+H541+J541+L541+N541+B570+D570</f>
        <v>183</v>
      </c>
      <c r="G570" s="807">
        <f>O512+C541+E541+G541+I541+K541+M541+O541+C570+E570</f>
        <v>176</v>
      </c>
      <c r="H570" s="732">
        <f>[1]②B6用集計!C3029</f>
        <v>7</v>
      </c>
      <c r="I570" s="783">
        <f>[1]②B6用集計!D3029</f>
        <v>8</v>
      </c>
      <c r="J570" s="732">
        <f>[1]②B6用集計!C3054</f>
        <v>1</v>
      </c>
      <c r="K570" s="783">
        <f>[1]②B6用集計!D3054</f>
        <v>3</v>
      </c>
      <c r="L570" s="732">
        <f>[1]②B6用集計!C3081</f>
        <v>4</v>
      </c>
      <c r="M570" s="783">
        <f>[1]②B6用集計!D3081</f>
        <v>5</v>
      </c>
      <c r="N570" s="733">
        <f>[1]②B6用集計!C3107</f>
        <v>4</v>
      </c>
      <c r="O570" s="733">
        <f>[1]②B6用集計!D3107</f>
        <v>3</v>
      </c>
      <c r="S570" s="726"/>
      <c r="V570" s="726"/>
      <c r="W570" s="726"/>
      <c r="X570" s="726"/>
      <c r="Y570" s="726"/>
      <c r="Z570" s="726"/>
      <c r="AA570" s="726"/>
      <c r="AB570" s="726"/>
      <c r="AC570" s="726"/>
      <c r="AD570" s="726"/>
      <c r="AE570" s="726"/>
      <c r="AF570" s="726"/>
      <c r="AG570" s="726"/>
      <c r="AH570" s="726"/>
      <c r="AI570" s="726"/>
      <c r="AJ570" s="726"/>
      <c r="AK570" s="726"/>
      <c r="AL570" s="726"/>
      <c r="AM570" s="726"/>
      <c r="AN570" s="726"/>
      <c r="AO570" s="726"/>
      <c r="AP570" s="726"/>
      <c r="AQ570" s="726"/>
      <c r="AR570" s="726"/>
      <c r="AS570" s="726"/>
      <c r="AT570" s="726"/>
      <c r="AU570" s="726"/>
      <c r="AV570" s="726"/>
      <c r="AW570" s="726"/>
      <c r="AX570" s="726"/>
      <c r="AY570" s="726"/>
      <c r="AZ570" s="726"/>
      <c r="BA570" s="726"/>
      <c r="BB570" s="726"/>
      <c r="BC570" s="726"/>
      <c r="BD570" s="726"/>
      <c r="BE570" s="726"/>
      <c r="BF570" s="726"/>
      <c r="BG570" s="726"/>
      <c r="BH570" s="726"/>
      <c r="BI570" s="726"/>
      <c r="BJ570" s="726"/>
      <c r="BK570" s="726"/>
      <c r="BL570" s="726"/>
      <c r="BM570" s="726"/>
      <c r="BN570" s="726"/>
      <c r="BO570" s="726"/>
      <c r="BP570" s="726"/>
      <c r="BQ570" s="726"/>
      <c r="BR570" s="726"/>
      <c r="BS570" s="726"/>
      <c r="BT570" s="726"/>
      <c r="BU570" s="726"/>
      <c r="BV570" s="726"/>
      <c r="BW570" s="726"/>
      <c r="BX570" s="726"/>
      <c r="BY570" s="726"/>
      <c r="BZ570" s="726"/>
      <c r="CA570" s="726"/>
      <c r="CB570" s="726"/>
      <c r="CC570" s="726"/>
      <c r="CD570" s="726"/>
      <c r="CE570" s="726"/>
      <c r="CF570" s="726"/>
      <c r="CG570" s="726"/>
      <c r="CH570" s="726"/>
      <c r="CI570" s="726"/>
      <c r="CJ570" s="726"/>
      <c r="CK570" s="726"/>
      <c r="CL570" s="726"/>
      <c r="CM570" s="726"/>
      <c r="CN570" s="726"/>
      <c r="CO570" s="726"/>
      <c r="CP570" s="726"/>
      <c r="CQ570" s="726"/>
      <c r="CR570" s="726"/>
      <c r="CS570" s="726"/>
      <c r="CT570" s="726"/>
      <c r="CU570" s="726"/>
      <c r="CV570" s="726"/>
      <c r="CW570" s="726"/>
      <c r="CX570" s="726"/>
      <c r="CY570" s="726"/>
      <c r="CZ570" s="726"/>
      <c r="DA570" s="726"/>
      <c r="DB570" s="726"/>
      <c r="DC570" s="726"/>
      <c r="DD570" s="726"/>
    </row>
    <row r="571" spans="1:108" ht="12.75" customHeight="1" x14ac:dyDescent="0.15">
      <c r="A571" s="745" t="s">
        <v>126</v>
      </c>
      <c r="B571" s="744">
        <f>[1]②B6用集計!C2980</f>
        <v>24</v>
      </c>
      <c r="C571" s="783">
        <f>[1]②B6用集計!D2980</f>
        <v>23</v>
      </c>
      <c r="D571" s="744">
        <f>[1]②B6用集計!C5819</f>
        <v>4</v>
      </c>
      <c r="E571" s="743">
        <f>[1]②B6用集計!D5819</f>
        <v>3</v>
      </c>
      <c r="F571" s="835">
        <f>N513+B542+D542+F542+H542+J542+L542+N542+B571+D571</f>
        <v>185</v>
      </c>
      <c r="G571" s="807">
        <f>O513+C542+E542+G542+I542+K542+M542+O542+C571+E571</f>
        <v>179</v>
      </c>
      <c r="H571" s="732">
        <f>[1]②B6用集計!C3030</f>
        <v>7</v>
      </c>
      <c r="I571" s="783">
        <f>[1]②B6用集計!D3030</f>
        <v>4</v>
      </c>
      <c r="J571" s="732">
        <f>[1]②B6用集計!C3055</f>
        <v>8</v>
      </c>
      <c r="K571" s="783">
        <f>[1]②B6用集計!D3055</f>
        <v>3</v>
      </c>
      <c r="L571" s="732">
        <f>[1]②B6用集計!C3082</f>
        <v>7</v>
      </c>
      <c r="M571" s="783">
        <f>[1]②B6用集計!D3082</f>
        <v>8</v>
      </c>
      <c r="N571" s="733">
        <f>[1]②B6用集計!C3108</f>
        <v>3</v>
      </c>
      <c r="O571" s="733">
        <f>[1]②B6用集計!D3108</f>
        <v>2</v>
      </c>
      <c r="S571" s="726"/>
      <c r="V571" s="726"/>
      <c r="W571" s="726"/>
      <c r="X571" s="726"/>
      <c r="Y571" s="726"/>
      <c r="Z571" s="726"/>
      <c r="AA571" s="726"/>
      <c r="AB571" s="726"/>
      <c r="AC571" s="726"/>
      <c r="AD571" s="726"/>
      <c r="AE571" s="726"/>
      <c r="AF571" s="726"/>
      <c r="AG571" s="726"/>
      <c r="AH571" s="726"/>
      <c r="AI571" s="726"/>
      <c r="AJ571" s="726"/>
      <c r="AK571" s="726"/>
      <c r="AL571" s="726"/>
      <c r="AM571" s="726"/>
      <c r="AN571" s="726"/>
      <c r="AO571" s="726"/>
      <c r="AP571" s="726"/>
      <c r="AQ571" s="726"/>
      <c r="AR571" s="726"/>
      <c r="AS571" s="726"/>
      <c r="AT571" s="726"/>
      <c r="AU571" s="726"/>
      <c r="AV571" s="726"/>
      <c r="AW571" s="726"/>
      <c r="AX571" s="726"/>
      <c r="AY571" s="726"/>
      <c r="AZ571" s="726"/>
      <c r="BA571" s="726"/>
      <c r="BB571" s="726"/>
      <c r="BC571" s="726"/>
      <c r="BD571" s="726"/>
      <c r="BE571" s="726"/>
      <c r="BF571" s="726"/>
      <c r="BG571" s="726"/>
      <c r="BH571" s="726"/>
      <c r="BI571" s="726"/>
      <c r="BJ571" s="726"/>
      <c r="BK571" s="726"/>
      <c r="BL571" s="726"/>
      <c r="BM571" s="726"/>
      <c r="BN571" s="726"/>
      <c r="BO571" s="726"/>
      <c r="BP571" s="726"/>
      <c r="BQ571" s="726"/>
      <c r="BR571" s="726"/>
      <c r="BS571" s="726"/>
      <c r="BT571" s="726"/>
      <c r="BU571" s="726"/>
      <c r="BV571" s="726"/>
      <c r="BW571" s="726"/>
      <c r="BX571" s="726"/>
      <c r="BY571" s="726"/>
      <c r="BZ571" s="726"/>
      <c r="CA571" s="726"/>
      <c r="CB571" s="726"/>
      <c r="CC571" s="726"/>
      <c r="CD571" s="726"/>
      <c r="CE571" s="726"/>
      <c r="CF571" s="726"/>
      <c r="CG571" s="726"/>
      <c r="CH571" s="726"/>
      <c r="CI571" s="726"/>
      <c r="CJ571" s="726"/>
      <c r="CK571" s="726"/>
      <c r="CL571" s="726"/>
      <c r="CM571" s="726"/>
      <c r="CN571" s="726"/>
      <c r="CO571" s="726"/>
      <c r="CP571" s="726"/>
      <c r="CQ571" s="726"/>
      <c r="CR571" s="726"/>
      <c r="CS571" s="726"/>
      <c r="CT571" s="726"/>
      <c r="CU571" s="726"/>
      <c r="CV571" s="726"/>
      <c r="CW571" s="726"/>
      <c r="CX571" s="726"/>
      <c r="CY571" s="726"/>
      <c r="CZ571" s="726"/>
      <c r="DA571" s="726"/>
      <c r="DB571" s="726"/>
      <c r="DC571" s="726"/>
      <c r="DD571" s="726"/>
    </row>
    <row r="572" spans="1:108" ht="12.75" customHeight="1" x14ac:dyDescent="0.15">
      <c r="A572" s="745" t="s">
        <v>127</v>
      </c>
      <c r="B572" s="744">
        <f>[1]②B6用集計!C2981</f>
        <v>36</v>
      </c>
      <c r="C572" s="783">
        <f>[1]②B6用集計!D2981</f>
        <v>26</v>
      </c>
      <c r="D572" s="744">
        <f>[1]②B6用集計!C5820</f>
        <v>2</v>
      </c>
      <c r="E572" s="743">
        <f>[1]②B6用集計!D5820</f>
        <v>3</v>
      </c>
      <c r="F572" s="835">
        <f>N514+B543+D543+F543+H543+J543+L543+N543+B572+D572</f>
        <v>218</v>
      </c>
      <c r="G572" s="807">
        <f>O514+C543+E543+G543+I543+K543+M543+O543+C572+E572</f>
        <v>230</v>
      </c>
      <c r="H572" s="732">
        <f>[1]②B6用集計!C3031</f>
        <v>9</v>
      </c>
      <c r="I572" s="783">
        <f>[1]②B6用集計!D3031</f>
        <v>6</v>
      </c>
      <c r="J572" s="732">
        <f>[1]②B6用集計!C3056</f>
        <v>7</v>
      </c>
      <c r="K572" s="783">
        <f>[1]②B6用集計!D3056</f>
        <v>5</v>
      </c>
      <c r="L572" s="732">
        <f>[1]②B6用集計!C3083</f>
        <v>12</v>
      </c>
      <c r="M572" s="783">
        <f>[1]②B6用集計!D3083</f>
        <v>6</v>
      </c>
      <c r="N572" s="733">
        <f>[1]②B6用集計!C3109</f>
        <v>1</v>
      </c>
      <c r="O572" s="733">
        <f>[1]②B6用集計!D3109</f>
        <v>1</v>
      </c>
      <c r="S572" s="726"/>
      <c r="V572" s="726"/>
      <c r="W572" s="726"/>
      <c r="X572" s="726"/>
      <c r="Y572" s="726"/>
      <c r="Z572" s="726"/>
      <c r="AA572" s="726"/>
      <c r="AB572" s="726"/>
      <c r="AC572" s="726"/>
      <c r="AD572" s="726"/>
      <c r="AE572" s="726"/>
      <c r="AF572" s="726"/>
      <c r="AG572" s="726"/>
      <c r="AH572" s="726"/>
      <c r="AI572" s="726"/>
      <c r="AJ572" s="726"/>
      <c r="AK572" s="726"/>
      <c r="AL572" s="726"/>
      <c r="AM572" s="726"/>
      <c r="AN572" s="726"/>
      <c r="AO572" s="726"/>
      <c r="AP572" s="726"/>
      <c r="AQ572" s="726"/>
      <c r="AR572" s="726"/>
      <c r="AS572" s="726"/>
      <c r="AT572" s="726"/>
      <c r="AU572" s="726"/>
      <c r="AV572" s="726"/>
      <c r="AW572" s="726"/>
      <c r="AX572" s="726"/>
      <c r="AY572" s="726"/>
      <c r="AZ572" s="726"/>
      <c r="BA572" s="726"/>
      <c r="BB572" s="726"/>
      <c r="BC572" s="726"/>
      <c r="BD572" s="726"/>
      <c r="BE572" s="726"/>
      <c r="BF572" s="726"/>
      <c r="BG572" s="726"/>
      <c r="BH572" s="726"/>
      <c r="BI572" s="726"/>
      <c r="BJ572" s="726"/>
      <c r="BK572" s="726"/>
      <c r="BL572" s="726"/>
      <c r="BM572" s="726"/>
      <c r="BN572" s="726"/>
      <c r="BO572" s="726"/>
      <c r="BP572" s="726"/>
      <c r="BQ572" s="726"/>
      <c r="BR572" s="726"/>
      <c r="BS572" s="726"/>
      <c r="BT572" s="726"/>
      <c r="BU572" s="726"/>
      <c r="BV572" s="726"/>
      <c r="BW572" s="726"/>
      <c r="BX572" s="726"/>
      <c r="BY572" s="726"/>
      <c r="BZ572" s="726"/>
      <c r="CA572" s="726"/>
      <c r="CB572" s="726"/>
      <c r="CC572" s="726"/>
      <c r="CD572" s="726"/>
      <c r="CE572" s="726"/>
      <c r="CF572" s="726"/>
      <c r="CG572" s="726"/>
      <c r="CH572" s="726"/>
      <c r="CI572" s="726"/>
      <c r="CJ572" s="726"/>
      <c r="CK572" s="726"/>
      <c r="CL572" s="726"/>
      <c r="CM572" s="726"/>
      <c r="CN572" s="726"/>
      <c r="CO572" s="726"/>
      <c r="CP572" s="726"/>
      <c r="CQ572" s="726"/>
      <c r="CR572" s="726"/>
      <c r="CS572" s="726"/>
      <c r="CT572" s="726"/>
      <c r="CU572" s="726"/>
      <c r="CV572" s="726"/>
      <c r="CW572" s="726"/>
      <c r="CX572" s="726"/>
      <c r="CY572" s="726"/>
      <c r="CZ572" s="726"/>
      <c r="DA572" s="726"/>
      <c r="DB572" s="726"/>
      <c r="DC572" s="726"/>
      <c r="DD572" s="726"/>
    </row>
    <row r="573" spans="1:108" ht="12.75" customHeight="1" x14ac:dyDescent="0.15">
      <c r="A573" s="745" t="s">
        <v>128</v>
      </c>
      <c r="B573" s="744">
        <f>[1]②B6用集計!C2982</f>
        <v>13</v>
      </c>
      <c r="C573" s="783">
        <f>[1]②B6用集計!D2982</f>
        <v>15</v>
      </c>
      <c r="D573" s="744">
        <f>[1]②B6用集計!C5821</f>
        <v>1</v>
      </c>
      <c r="E573" s="743">
        <f>[1]②B6用集計!D5821</f>
        <v>2</v>
      </c>
      <c r="F573" s="835">
        <f>N515+B544+D544+F544+H544+J544+L544+N544+B573+D573</f>
        <v>149</v>
      </c>
      <c r="G573" s="807">
        <f>O515+C544+E544+G544+I544+K544+M544+O544+C573+E573</f>
        <v>156</v>
      </c>
      <c r="H573" s="732">
        <f>[1]②B6用集計!C3032</f>
        <v>4</v>
      </c>
      <c r="I573" s="783">
        <f>[1]②B6用集計!D3032</f>
        <v>3</v>
      </c>
      <c r="J573" s="732">
        <f>[1]②B6用集計!C3057</f>
        <v>4</v>
      </c>
      <c r="K573" s="783">
        <f>[1]②B6用集計!D3057</f>
        <v>1</v>
      </c>
      <c r="L573" s="732">
        <f>[1]②B6用集計!C3084</f>
        <v>4</v>
      </c>
      <c r="M573" s="783">
        <f>[1]②B6用集計!D3084</f>
        <v>7</v>
      </c>
      <c r="N573" s="733">
        <f>[1]②B6用集計!C3110</f>
        <v>4</v>
      </c>
      <c r="O573" s="733">
        <f>[1]②B6用集計!D3110</f>
        <v>2</v>
      </c>
      <c r="S573" s="726"/>
      <c r="V573" s="726"/>
      <c r="W573" s="726"/>
      <c r="X573" s="726"/>
      <c r="Y573" s="726"/>
      <c r="Z573" s="726"/>
      <c r="AA573" s="726"/>
      <c r="AB573" s="726"/>
      <c r="AC573" s="726"/>
      <c r="AD573" s="726"/>
      <c r="AE573" s="726"/>
      <c r="AF573" s="726"/>
      <c r="AG573" s="726"/>
      <c r="AH573" s="726"/>
      <c r="AI573" s="726"/>
      <c r="AJ573" s="726"/>
      <c r="AK573" s="726"/>
      <c r="AL573" s="726"/>
      <c r="AM573" s="726"/>
      <c r="AN573" s="726"/>
      <c r="AO573" s="726"/>
      <c r="AP573" s="726"/>
      <c r="AQ573" s="726"/>
      <c r="AR573" s="726"/>
      <c r="AS573" s="726"/>
      <c r="AT573" s="726"/>
      <c r="AU573" s="726"/>
      <c r="AV573" s="726"/>
      <c r="AW573" s="726"/>
      <c r="AX573" s="726"/>
      <c r="AY573" s="726"/>
      <c r="AZ573" s="726"/>
      <c r="BA573" s="726"/>
      <c r="BB573" s="726"/>
      <c r="BC573" s="726"/>
      <c r="BD573" s="726"/>
      <c r="BE573" s="726"/>
      <c r="BF573" s="726"/>
      <c r="BG573" s="726"/>
      <c r="BH573" s="726"/>
      <c r="BI573" s="726"/>
      <c r="BJ573" s="726"/>
      <c r="BK573" s="726"/>
      <c r="BL573" s="726"/>
      <c r="BM573" s="726"/>
      <c r="BN573" s="726"/>
      <c r="BO573" s="726"/>
      <c r="BP573" s="726"/>
      <c r="BQ573" s="726"/>
      <c r="BR573" s="726"/>
      <c r="BS573" s="726"/>
      <c r="BT573" s="726"/>
      <c r="BU573" s="726"/>
      <c r="BV573" s="726"/>
      <c r="BW573" s="726"/>
      <c r="BX573" s="726"/>
      <c r="BY573" s="726"/>
      <c r="BZ573" s="726"/>
      <c r="CA573" s="726"/>
      <c r="CB573" s="726"/>
      <c r="CC573" s="726"/>
      <c r="CD573" s="726"/>
      <c r="CE573" s="726"/>
      <c r="CF573" s="726"/>
      <c r="CG573" s="726"/>
      <c r="CH573" s="726"/>
      <c r="CI573" s="726"/>
      <c r="CJ573" s="726"/>
      <c r="CK573" s="726"/>
      <c r="CL573" s="726"/>
      <c r="CM573" s="726"/>
      <c r="CN573" s="726"/>
      <c r="CO573" s="726"/>
      <c r="CP573" s="726"/>
      <c r="CQ573" s="726"/>
      <c r="CR573" s="726"/>
      <c r="CS573" s="726"/>
      <c r="CT573" s="726"/>
      <c r="CU573" s="726"/>
      <c r="CV573" s="726"/>
      <c r="CW573" s="726"/>
      <c r="CX573" s="726"/>
      <c r="CY573" s="726"/>
      <c r="CZ573" s="726"/>
      <c r="DA573" s="726"/>
      <c r="DB573" s="726"/>
      <c r="DC573" s="726"/>
      <c r="DD573" s="726"/>
    </row>
    <row r="574" spans="1:108" ht="12.75" customHeight="1" x14ac:dyDescent="0.15">
      <c r="A574" s="745" t="s">
        <v>129</v>
      </c>
      <c r="B574" s="744">
        <f>[1]②B6用集計!C2983</f>
        <v>10</v>
      </c>
      <c r="C574" s="783">
        <f>[1]②B6用集計!D2983</f>
        <v>8</v>
      </c>
      <c r="D574" s="744">
        <f>[1]②B6用集計!C5822</f>
        <v>2</v>
      </c>
      <c r="E574" s="743">
        <f>[1]②B6用集計!D5822</f>
        <v>0</v>
      </c>
      <c r="F574" s="835">
        <f>N516+B545+D545+F545+H545+J545+L545+N545+B574+D574</f>
        <v>112</v>
      </c>
      <c r="G574" s="807">
        <f>O516+C545+E545+G545+I545+K545+M545+O545+C574+E574</f>
        <v>110</v>
      </c>
      <c r="H574" s="732">
        <f>[1]②B6用集計!C3033</f>
        <v>5</v>
      </c>
      <c r="I574" s="783">
        <f>[1]②B6用集計!D3033</f>
        <v>4</v>
      </c>
      <c r="J574" s="732">
        <f>[1]②B6用集計!C3058</f>
        <v>1</v>
      </c>
      <c r="K574" s="783">
        <f>[1]②B6用集計!D3058</f>
        <v>2</v>
      </c>
      <c r="L574" s="732">
        <f>[1]②B6用集計!C3085</f>
        <v>5</v>
      </c>
      <c r="M574" s="783">
        <f>[1]②B6用集計!D3085</f>
        <v>4</v>
      </c>
      <c r="N574" s="733">
        <f>[1]②B6用集計!C3111</f>
        <v>3</v>
      </c>
      <c r="O574" s="733">
        <f>[1]②B6用集計!D3111</f>
        <v>7</v>
      </c>
      <c r="S574" s="726"/>
      <c r="V574" s="726"/>
      <c r="W574" s="726"/>
      <c r="X574" s="726"/>
      <c r="Y574" s="726"/>
      <c r="Z574" s="726"/>
      <c r="AA574" s="726"/>
      <c r="AB574" s="726"/>
      <c r="AC574" s="726"/>
      <c r="AD574" s="726"/>
      <c r="AE574" s="726"/>
      <c r="AF574" s="726"/>
      <c r="AG574" s="726"/>
      <c r="AH574" s="726"/>
      <c r="AI574" s="726"/>
      <c r="AJ574" s="726"/>
      <c r="AK574" s="726"/>
      <c r="AL574" s="726"/>
      <c r="AM574" s="726"/>
      <c r="AN574" s="726"/>
      <c r="AO574" s="726"/>
      <c r="AP574" s="726"/>
      <c r="AQ574" s="726"/>
      <c r="AR574" s="726"/>
      <c r="AS574" s="726"/>
      <c r="AT574" s="726"/>
      <c r="AU574" s="726"/>
      <c r="AV574" s="726"/>
      <c r="AW574" s="726"/>
      <c r="AX574" s="726"/>
      <c r="AY574" s="726"/>
      <c r="AZ574" s="726"/>
      <c r="BA574" s="726"/>
      <c r="BB574" s="726"/>
      <c r="BC574" s="726"/>
      <c r="BD574" s="726"/>
      <c r="BE574" s="726"/>
      <c r="BF574" s="726"/>
      <c r="BG574" s="726"/>
      <c r="BH574" s="726"/>
      <c r="BI574" s="726"/>
      <c r="BJ574" s="726"/>
      <c r="BK574" s="726"/>
      <c r="BL574" s="726"/>
      <c r="BM574" s="726"/>
      <c r="BN574" s="726"/>
      <c r="BO574" s="726"/>
      <c r="BP574" s="726"/>
      <c r="BQ574" s="726"/>
      <c r="BR574" s="726"/>
      <c r="BS574" s="726"/>
      <c r="BT574" s="726"/>
      <c r="BU574" s="726"/>
      <c r="BV574" s="726"/>
      <c r="BW574" s="726"/>
      <c r="BX574" s="726"/>
      <c r="BY574" s="726"/>
      <c r="BZ574" s="726"/>
      <c r="CA574" s="726"/>
      <c r="CB574" s="726"/>
      <c r="CC574" s="726"/>
      <c r="CD574" s="726"/>
      <c r="CE574" s="726"/>
      <c r="CF574" s="726"/>
      <c r="CG574" s="726"/>
      <c r="CH574" s="726"/>
      <c r="CI574" s="726"/>
      <c r="CJ574" s="726"/>
      <c r="CK574" s="726"/>
      <c r="CL574" s="726"/>
      <c r="CM574" s="726"/>
      <c r="CN574" s="726"/>
      <c r="CO574" s="726"/>
      <c r="CP574" s="726"/>
      <c r="CQ574" s="726"/>
      <c r="CR574" s="726"/>
      <c r="CS574" s="726"/>
      <c r="CT574" s="726"/>
      <c r="CU574" s="726"/>
      <c r="CV574" s="726"/>
      <c r="CW574" s="726"/>
      <c r="CX574" s="726"/>
      <c r="CY574" s="726"/>
      <c r="CZ574" s="726"/>
      <c r="DA574" s="726"/>
      <c r="DB574" s="726"/>
      <c r="DC574" s="726"/>
      <c r="DD574" s="726"/>
    </row>
    <row r="575" spans="1:108" ht="12.75" customHeight="1" x14ac:dyDescent="0.15">
      <c r="A575" s="745" t="s">
        <v>130</v>
      </c>
      <c r="B575" s="744">
        <f>[1]②B6用集計!C2984</f>
        <v>12</v>
      </c>
      <c r="C575" s="783">
        <f>[1]②B6用集計!D2984</f>
        <v>17</v>
      </c>
      <c r="D575" s="744">
        <f>[1]②B6用集計!C5823</f>
        <v>0</v>
      </c>
      <c r="E575" s="743">
        <f>[1]②B6用集計!D5823</f>
        <v>1</v>
      </c>
      <c r="F575" s="835">
        <f>N517+B546+D546+F546+H546+J546+L546+N546+B575+D575</f>
        <v>77</v>
      </c>
      <c r="G575" s="807">
        <f>O517+C546+E546+G546+I546+K546+M546+O546+C575+E575</f>
        <v>108</v>
      </c>
      <c r="H575" s="732">
        <f>[1]②B6用集計!C3034</f>
        <v>5</v>
      </c>
      <c r="I575" s="783">
        <f>[1]②B6用集計!D3034</f>
        <v>8</v>
      </c>
      <c r="J575" s="732">
        <f>[1]②B6用集計!C3059</f>
        <v>2</v>
      </c>
      <c r="K575" s="783">
        <f>[1]②B6用集計!D3059</f>
        <v>4</v>
      </c>
      <c r="L575" s="732">
        <f>[1]②B6用集計!C3086</f>
        <v>3</v>
      </c>
      <c r="M575" s="783">
        <f>[1]②B6用集計!D3086</f>
        <v>5</v>
      </c>
      <c r="N575" s="733">
        <f>[1]②B6用集計!C3112</f>
        <v>4</v>
      </c>
      <c r="O575" s="733">
        <f>[1]②B6用集計!D3112</f>
        <v>1</v>
      </c>
      <c r="S575" s="726"/>
      <c r="V575" s="726"/>
      <c r="W575" s="726"/>
      <c r="X575" s="726"/>
      <c r="Y575" s="726"/>
      <c r="Z575" s="726"/>
      <c r="AA575" s="726"/>
      <c r="AB575" s="726"/>
      <c r="AC575" s="726"/>
      <c r="AD575" s="726"/>
      <c r="AE575" s="726"/>
      <c r="AF575" s="726"/>
      <c r="AG575" s="726"/>
      <c r="AH575" s="726"/>
      <c r="AI575" s="726"/>
      <c r="AJ575" s="726"/>
      <c r="AK575" s="726"/>
      <c r="AL575" s="726"/>
      <c r="AM575" s="726"/>
      <c r="AN575" s="726"/>
      <c r="AO575" s="726"/>
      <c r="AP575" s="726"/>
      <c r="AQ575" s="726"/>
      <c r="AR575" s="726"/>
      <c r="AS575" s="726"/>
      <c r="AT575" s="726"/>
      <c r="AU575" s="726"/>
      <c r="AV575" s="726"/>
      <c r="AW575" s="726"/>
      <c r="AX575" s="726"/>
      <c r="AY575" s="726"/>
      <c r="AZ575" s="726"/>
      <c r="BA575" s="726"/>
      <c r="BB575" s="726"/>
      <c r="BC575" s="726"/>
      <c r="BD575" s="726"/>
      <c r="BE575" s="726"/>
      <c r="BF575" s="726"/>
      <c r="BG575" s="726"/>
      <c r="BH575" s="726"/>
      <c r="BI575" s="726"/>
      <c r="BJ575" s="726"/>
      <c r="BK575" s="726"/>
      <c r="BL575" s="726"/>
      <c r="BM575" s="726"/>
      <c r="BN575" s="726"/>
      <c r="BO575" s="726"/>
      <c r="BP575" s="726"/>
      <c r="BQ575" s="726"/>
      <c r="BR575" s="726"/>
      <c r="BS575" s="726"/>
      <c r="BT575" s="726"/>
      <c r="BU575" s="726"/>
      <c r="BV575" s="726"/>
      <c r="BW575" s="726"/>
      <c r="BX575" s="726"/>
      <c r="BY575" s="726"/>
      <c r="BZ575" s="726"/>
      <c r="CA575" s="726"/>
      <c r="CB575" s="726"/>
      <c r="CC575" s="726"/>
      <c r="CD575" s="726"/>
      <c r="CE575" s="726"/>
      <c r="CF575" s="726"/>
      <c r="CG575" s="726"/>
      <c r="CH575" s="726"/>
      <c r="CI575" s="726"/>
      <c r="CJ575" s="726"/>
      <c r="CK575" s="726"/>
      <c r="CL575" s="726"/>
      <c r="CM575" s="726"/>
      <c r="CN575" s="726"/>
      <c r="CO575" s="726"/>
      <c r="CP575" s="726"/>
      <c r="CQ575" s="726"/>
      <c r="CR575" s="726"/>
      <c r="CS575" s="726"/>
      <c r="CT575" s="726"/>
      <c r="CU575" s="726"/>
      <c r="CV575" s="726"/>
      <c r="CW575" s="726"/>
      <c r="CX575" s="726"/>
      <c r="CY575" s="726"/>
      <c r="CZ575" s="726"/>
      <c r="DA575" s="726"/>
      <c r="DB575" s="726"/>
      <c r="DC575" s="726"/>
      <c r="DD575" s="726"/>
    </row>
    <row r="576" spans="1:108" ht="12.75" customHeight="1" x14ac:dyDescent="0.15">
      <c r="A576" s="745" t="s">
        <v>131</v>
      </c>
      <c r="B576" s="744">
        <f>[1]②B6用集計!C2985</f>
        <v>8</v>
      </c>
      <c r="C576" s="783">
        <f>[1]②B6用集計!D2985</f>
        <v>11</v>
      </c>
      <c r="D576" s="744">
        <f>[1]②B6用集計!C5824</f>
        <v>1</v>
      </c>
      <c r="E576" s="743">
        <f>[1]②B6用集計!D5824</f>
        <v>0</v>
      </c>
      <c r="F576" s="835">
        <f>N518+B547+D547+F547+H547+J547+L547+N547+B576+D576</f>
        <v>43</v>
      </c>
      <c r="G576" s="807">
        <f>O518+C547+E547+G547+I547+K547+M547+O547+C576+E576</f>
        <v>81</v>
      </c>
      <c r="H576" s="732">
        <f>[1]②B6用集計!C3035</f>
        <v>4</v>
      </c>
      <c r="I576" s="783">
        <f>[1]②B6用集計!D3035</f>
        <v>7</v>
      </c>
      <c r="J576" s="732">
        <f>[1]②B6用集計!C3060</f>
        <v>1</v>
      </c>
      <c r="K576" s="783">
        <f>[1]②B6用集計!D3060</f>
        <v>1</v>
      </c>
      <c r="L576" s="732">
        <f>[1]②B6用集計!C3087</f>
        <v>1</v>
      </c>
      <c r="M576" s="783">
        <f>[1]②B6用集計!D3087</f>
        <v>6</v>
      </c>
      <c r="N576" s="733">
        <f>[1]②B6用集計!C3113</f>
        <v>1</v>
      </c>
      <c r="O576" s="733">
        <f>[1]②B6用集計!D3113</f>
        <v>4</v>
      </c>
      <c r="S576" s="726"/>
      <c r="V576" s="726"/>
      <c r="W576" s="726"/>
      <c r="X576" s="726"/>
      <c r="Y576" s="726"/>
      <c r="Z576" s="726"/>
      <c r="AA576" s="726"/>
      <c r="AB576" s="726"/>
      <c r="AC576" s="726"/>
      <c r="AD576" s="726"/>
      <c r="AE576" s="726"/>
      <c r="AF576" s="726"/>
      <c r="AG576" s="726"/>
      <c r="AH576" s="726"/>
      <c r="AI576" s="726"/>
      <c r="AJ576" s="726"/>
      <c r="AK576" s="726"/>
      <c r="AL576" s="726"/>
      <c r="AM576" s="726"/>
      <c r="AN576" s="726"/>
      <c r="AO576" s="726"/>
      <c r="AP576" s="726"/>
      <c r="AQ576" s="726"/>
      <c r="AR576" s="726"/>
      <c r="AS576" s="726"/>
      <c r="AT576" s="726"/>
      <c r="AU576" s="726"/>
      <c r="AV576" s="726"/>
      <c r="AW576" s="726"/>
      <c r="AX576" s="726"/>
      <c r="AY576" s="726"/>
      <c r="AZ576" s="726"/>
      <c r="BA576" s="726"/>
      <c r="BB576" s="726"/>
      <c r="BC576" s="726"/>
      <c r="BD576" s="726"/>
      <c r="BE576" s="726"/>
      <c r="BF576" s="726"/>
      <c r="BG576" s="726"/>
      <c r="BH576" s="726"/>
      <c r="BI576" s="726"/>
      <c r="BJ576" s="726"/>
      <c r="BK576" s="726"/>
      <c r="BL576" s="726"/>
      <c r="BM576" s="726"/>
      <c r="BN576" s="726"/>
      <c r="BO576" s="726"/>
      <c r="BP576" s="726"/>
      <c r="BQ576" s="726"/>
      <c r="BR576" s="726"/>
      <c r="BS576" s="726"/>
      <c r="BT576" s="726"/>
      <c r="BU576" s="726"/>
      <c r="BV576" s="726"/>
      <c r="BW576" s="726"/>
      <c r="BX576" s="726"/>
      <c r="BY576" s="726"/>
      <c r="BZ576" s="726"/>
      <c r="CA576" s="726"/>
      <c r="CB576" s="726"/>
      <c r="CC576" s="726"/>
      <c r="CD576" s="726"/>
      <c r="CE576" s="726"/>
      <c r="CF576" s="726"/>
      <c r="CG576" s="726"/>
      <c r="CH576" s="726"/>
      <c r="CI576" s="726"/>
      <c r="CJ576" s="726"/>
      <c r="CK576" s="726"/>
      <c r="CL576" s="726"/>
      <c r="CM576" s="726"/>
      <c r="CN576" s="726"/>
      <c r="CO576" s="726"/>
      <c r="CP576" s="726"/>
      <c r="CQ576" s="726"/>
      <c r="CR576" s="726"/>
      <c r="CS576" s="726"/>
      <c r="CT576" s="726"/>
      <c r="CU576" s="726"/>
      <c r="CV576" s="726"/>
      <c r="CW576" s="726"/>
      <c r="CX576" s="726"/>
      <c r="CY576" s="726"/>
      <c r="CZ576" s="726"/>
      <c r="DA576" s="726"/>
      <c r="DB576" s="726"/>
      <c r="DC576" s="726"/>
      <c r="DD576" s="726"/>
    </row>
    <row r="577" spans="1:108" ht="12.75" customHeight="1" x14ac:dyDescent="0.15">
      <c r="A577" s="745" t="s">
        <v>132</v>
      </c>
      <c r="B577" s="744">
        <f>[1]②B6用集計!C2986</f>
        <v>4</v>
      </c>
      <c r="C577" s="783">
        <f>[1]②B6用集計!D2986</f>
        <v>11</v>
      </c>
      <c r="D577" s="744">
        <f>[1]②B6用集計!C5825</f>
        <v>0</v>
      </c>
      <c r="E577" s="743">
        <f>[1]②B6用集計!D5825</f>
        <v>0</v>
      </c>
      <c r="F577" s="835">
        <f>N519+B548+D548+F548+H548+J548+L548+N548+B577+D577</f>
        <v>27</v>
      </c>
      <c r="G577" s="807">
        <f>O519+C548+E548+G548+I548+K548+M548+O548+C577+E577</f>
        <v>66</v>
      </c>
      <c r="H577" s="732">
        <f>[1]②B6用集計!C3036</f>
        <v>1</v>
      </c>
      <c r="I577" s="783">
        <f>[1]②B6用集計!D3036</f>
        <v>3</v>
      </c>
      <c r="J577" s="732">
        <f>[1]②B6用集計!C3061</f>
        <v>0</v>
      </c>
      <c r="K577" s="783">
        <f>[1]②B6用集計!D3061</f>
        <v>5</v>
      </c>
      <c r="L577" s="732">
        <f>[1]②B6用集計!C3088</f>
        <v>3</v>
      </c>
      <c r="M577" s="783">
        <f>[1]②B6用集計!D3088</f>
        <v>1</v>
      </c>
      <c r="N577" s="733">
        <f>[1]②B6用集計!C3114</f>
        <v>1</v>
      </c>
      <c r="O577" s="733">
        <f>[1]②B6用集計!D3114</f>
        <v>4</v>
      </c>
      <c r="S577" s="726"/>
      <c r="V577" s="726"/>
      <c r="W577" s="726"/>
      <c r="X577" s="726"/>
      <c r="Y577" s="726"/>
      <c r="Z577" s="726"/>
      <c r="AA577" s="726"/>
      <c r="AB577" s="726"/>
      <c r="AC577" s="726"/>
      <c r="AD577" s="726"/>
      <c r="AE577" s="726"/>
      <c r="AF577" s="726"/>
      <c r="AG577" s="726"/>
      <c r="AH577" s="726"/>
      <c r="AI577" s="726"/>
      <c r="AJ577" s="726"/>
      <c r="AK577" s="726"/>
      <c r="AL577" s="726"/>
      <c r="AM577" s="726"/>
      <c r="AN577" s="726"/>
      <c r="AO577" s="726"/>
      <c r="AP577" s="726"/>
      <c r="AQ577" s="726"/>
      <c r="AR577" s="726"/>
      <c r="AS577" s="726"/>
      <c r="AT577" s="726"/>
      <c r="AU577" s="726"/>
      <c r="AV577" s="726"/>
      <c r="AW577" s="726"/>
      <c r="AX577" s="726"/>
      <c r="AY577" s="726"/>
      <c r="AZ577" s="726"/>
      <c r="BA577" s="726"/>
      <c r="BB577" s="726"/>
      <c r="BC577" s="726"/>
      <c r="BD577" s="726"/>
      <c r="BE577" s="726"/>
      <c r="BF577" s="726"/>
      <c r="BG577" s="726"/>
      <c r="BH577" s="726"/>
      <c r="BI577" s="726"/>
      <c r="BJ577" s="726"/>
      <c r="BK577" s="726"/>
      <c r="BL577" s="726"/>
      <c r="BM577" s="726"/>
      <c r="BN577" s="726"/>
      <c r="BO577" s="726"/>
      <c r="BP577" s="726"/>
      <c r="BQ577" s="726"/>
      <c r="BR577" s="726"/>
      <c r="BS577" s="726"/>
      <c r="BT577" s="726"/>
      <c r="BU577" s="726"/>
      <c r="BV577" s="726"/>
      <c r="BW577" s="726"/>
      <c r="BX577" s="726"/>
      <c r="BY577" s="726"/>
      <c r="BZ577" s="726"/>
      <c r="CA577" s="726"/>
      <c r="CB577" s="726"/>
      <c r="CC577" s="726"/>
      <c r="CD577" s="726"/>
      <c r="CE577" s="726"/>
      <c r="CF577" s="726"/>
      <c r="CG577" s="726"/>
      <c r="CH577" s="726"/>
      <c r="CI577" s="726"/>
      <c r="CJ577" s="726"/>
      <c r="CK577" s="726"/>
      <c r="CL577" s="726"/>
      <c r="CM577" s="726"/>
      <c r="CN577" s="726"/>
      <c r="CO577" s="726"/>
      <c r="CP577" s="726"/>
      <c r="CQ577" s="726"/>
      <c r="CR577" s="726"/>
      <c r="CS577" s="726"/>
      <c r="CT577" s="726"/>
      <c r="CU577" s="726"/>
      <c r="CV577" s="726"/>
      <c r="CW577" s="726"/>
      <c r="CX577" s="726"/>
      <c r="CY577" s="726"/>
      <c r="CZ577" s="726"/>
      <c r="DA577" s="726"/>
      <c r="DB577" s="726"/>
      <c r="DC577" s="726"/>
      <c r="DD577" s="726"/>
    </row>
    <row r="578" spans="1:108" ht="12.75" customHeight="1" x14ac:dyDescent="0.15">
      <c r="A578" s="745" t="s">
        <v>133</v>
      </c>
      <c r="B578" s="744">
        <f>[1]②B6用集計!C2987</f>
        <v>1</v>
      </c>
      <c r="C578" s="783">
        <f>[1]②B6用集計!D2987</f>
        <v>1</v>
      </c>
      <c r="D578" s="744">
        <f>[1]②B6用集計!C5826</f>
        <v>0</v>
      </c>
      <c r="E578" s="743">
        <f>[1]②B6用集計!D5826</f>
        <v>0</v>
      </c>
      <c r="F578" s="835">
        <f>N520+B549+D549+F549+H549+J549+L549+N549+B578+D578</f>
        <v>9</v>
      </c>
      <c r="G578" s="807">
        <f>O520+C549+E549+G549+I549+K549+M549+O549+C578+E578</f>
        <v>23</v>
      </c>
      <c r="H578" s="732">
        <f>[1]②B6用集計!C3037</f>
        <v>0</v>
      </c>
      <c r="I578" s="783">
        <f>[1]②B6用集計!D3037</f>
        <v>1</v>
      </c>
      <c r="J578" s="732">
        <f>[1]②B6用集計!C3062</f>
        <v>0</v>
      </c>
      <c r="K578" s="783">
        <f>[1]②B6用集計!D3062</f>
        <v>0</v>
      </c>
      <c r="L578" s="732">
        <f>[1]②B6用集計!C3089</f>
        <v>0</v>
      </c>
      <c r="M578" s="783">
        <f>[1]②B6用集計!D3089</f>
        <v>0</v>
      </c>
      <c r="N578" s="733">
        <f>[1]②B6用集計!C3115</f>
        <v>0</v>
      </c>
      <c r="O578" s="733">
        <f>[1]②B6用集計!D3115</f>
        <v>0</v>
      </c>
      <c r="S578" s="726"/>
      <c r="V578" s="726"/>
      <c r="W578" s="726"/>
      <c r="X578" s="726"/>
      <c r="Y578" s="726"/>
      <c r="Z578" s="726"/>
      <c r="AA578" s="726"/>
      <c r="AB578" s="726"/>
      <c r="AC578" s="726"/>
      <c r="AD578" s="726"/>
      <c r="AE578" s="726"/>
      <c r="AF578" s="726"/>
      <c r="AG578" s="726"/>
      <c r="AH578" s="726"/>
      <c r="AI578" s="726"/>
      <c r="AJ578" s="726"/>
      <c r="AK578" s="726"/>
      <c r="AL578" s="726"/>
      <c r="AM578" s="726"/>
      <c r="AN578" s="726"/>
      <c r="AO578" s="726"/>
      <c r="AP578" s="726"/>
      <c r="AQ578" s="726"/>
      <c r="AR578" s="726"/>
      <c r="AS578" s="726"/>
      <c r="AT578" s="726"/>
      <c r="AU578" s="726"/>
      <c r="AV578" s="726"/>
      <c r="AW578" s="726"/>
      <c r="AX578" s="726"/>
      <c r="AY578" s="726"/>
      <c r="AZ578" s="726"/>
      <c r="BA578" s="726"/>
      <c r="BB578" s="726"/>
      <c r="BC578" s="726"/>
      <c r="BD578" s="726"/>
      <c r="BE578" s="726"/>
      <c r="BF578" s="726"/>
      <c r="BG578" s="726"/>
      <c r="BH578" s="726"/>
      <c r="BI578" s="726"/>
      <c r="BJ578" s="726"/>
      <c r="BK578" s="726"/>
      <c r="BL578" s="726"/>
      <c r="BM578" s="726"/>
      <c r="BN578" s="726"/>
      <c r="BO578" s="726"/>
      <c r="BP578" s="726"/>
      <c r="BQ578" s="726"/>
      <c r="BR578" s="726"/>
      <c r="BS578" s="726"/>
      <c r="BT578" s="726"/>
      <c r="BU578" s="726"/>
      <c r="BV578" s="726"/>
      <c r="BW578" s="726"/>
      <c r="BX578" s="726"/>
      <c r="BY578" s="726"/>
      <c r="BZ578" s="726"/>
      <c r="CA578" s="726"/>
      <c r="CB578" s="726"/>
      <c r="CC578" s="726"/>
      <c r="CD578" s="726"/>
      <c r="CE578" s="726"/>
      <c r="CF578" s="726"/>
      <c r="CG578" s="726"/>
      <c r="CH578" s="726"/>
      <c r="CI578" s="726"/>
      <c r="CJ578" s="726"/>
      <c r="CK578" s="726"/>
      <c r="CL578" s="726"/>
      <c r="CM578" s="726"/>
      <c r="CN578" s="726"/>
      <c r="CO578" s="726"/>
      <c r="CP578" s="726"/>
      <c r="CQ578" s="726"/>
      <c r="CR578" s="726"/>
      <c r="CS578" s="726"/>
      <c r="CT578" s="726"/>
      <c r="CU578" s="726"/>
      <c r="CV578" s="726"/>
      <c r="CW578" s="726"/>
      <c r="CX578" s="726"/>
      <c r="CY578" s="726"/>
      <c r="CZ578" s="726"/>
      <c r="DA578" s="726"/>
      <c r="DB578" s="726"/>
      <c r="DC578" s="726"/>
      <c r="DD578" s="726"/>
    </row>
    <row r="579" spans="1:108" ht="12.75" customHeight="1" thickBot="1" x14ac:dyDescent="0.2">
      <c r="A579" s="739" t="s">
        <v>209</v>
      </c>
      <c r="B579" s="738">
        <f>[1]②B6用集計!C2988</f>
        <v>0</v>
      </c>
      <c r="C579" s="782">
        <f>[1]②B6用集計!D2988</f>
        <v>0</v>
      </c>
      <c r="D579" s="738">
        <f>[1]②B6用集計!C5827</f>
        <v>0</v>
      </c>
      <c r="E579" s="737">
        <f>[1]②B6用集計!D5827</f>
        <v>0</v>
      </c>
      <c r="F579" s="806">
        <f>N521+B550+D550+F550+H550+J550+L550+N550+B579+D579</f>
        <v>0</v>
      </c>
      <c r="G579" s="805">
        <f>O521+C550+E550+G550+I550+K550+M550+O550+C579+E579</f>
        <v>2</v>
      </c>
      <c r="H579" s="781">
        <f>[1]②B6用集計!C3038</f>
        <v>0</v>
      </c>
      <c r="I579" s="782">
        <f>[1]②B6用集計!D3038</f>
        <v>0</v>
      </c>
      <c r="J579" s="781">
        <f>[1]②B6用集計!C3063</f>
        <v>0</v>
      </c>
      <c r="K579" s="782">
        <f>[1]②B6用集計!D3063</f>
        <v>0</v>
      </c>
      <c r="L579" s="781">
        <f>[1]②B6用集計!C3090</f>
        <v>0</v>
      </c>
      <c r="M579" s="782">
        <f>[1]②B6用集計!D3090</f>
        <v>0</v>
      </c>
      <c r="N579" s="781">
        <f>[1]②B6用集計!C3116</f>
        <v>0</v>
      </c>
      <c r="O579" s="781">
        <f>[1]②B6用集計!D3116</f>
        <v>0</v>
      </c>
      <c r="S579" s="726"/>
      <c r="T579" s="726"/>
      <c r="U579" s="726"/>
      <c r="V579" s="726"/>
      <c r="W579" s="726"/>
      <c r="X579" s="726"/>
      <c r="Y579" s="726"/>
      <c r="Z579" s="726"/>
      <c r="AA579" s="726"/>
      <c r="AB579" s="726"/>
      <c r="AC579" s="726"/>
      <c r="AD579" s="726"/>
      <c r="AE579" s="726"/>
      <c r="AF579" s="726"/>
      <c r="AG579" s="726"/>
      <c r="AH579" s="726"/>
      <c r="AI579" s="726"/>
      <c r="AJ579" s="726"/>
      <c r="AK579" s="726"/>
      <c r="AL579" s="726"/>
      <c r="AM579" s="726"/>
      <c r="AN579" s="726"/>
      <c r="AO579" s="726"/>
      <c r="AP579" s="726"/>
      <c r="AQ579" s="726"/>
      <c r="AR579" s="726"/>
      <c r="AS579" s="726"/>
      <c r="AT579" s="726"/>
      <c r="AU579" s="726"/>
      <c r="AV579" s="726"/>
      <c r="AW579" s="726"/>
      <c r="AX579" s="726"/>
      <c r="AY579" s="726"/>
      <c r="AZ579" s="726"/>
      <c r="BA579" s="726"/>
      <c r="BB579" s="726"/>
      <c r="BC579" s="726"/>
      <c r="BD579" s="726"/>
      <c r="BE579" s="726"/>
      <c r="BF579" s="726"/>
      <c r="BG579" s="726"/>
      <c r="BH579" s="726"/>
      <c r="BI579" s="726"/>
      <c r="BJ579" s="726"/>
      <c r="BK579" s="726"/>
      <c r="BL579" s="726"/>
      <c r="BM579" s="726"/>
      <c r="BN579" s="726"/>
      <c r="BO579" s="726"/>
      <c r="BP579" s="726"/>
      <c r="BQ579" s="726"/>
      <c r="BR579" s="726"/>
      <c r="BS579" s="726"/>
      <c r="BT579" s="726"/>
      <c r="BU579" s="726"/>
      <c r="BV579" s="726"/>
      <c r="BW579" s="726"/>
      <c r="BX579" s="726"/>
      <c r="BY579" s="726"/>
      <c r="BZ579" s="726"/>
      <c r="CA579" s="726"/>
      <c r="CB579" s="726"/>
      <c r="CC579" s="726"/>
      <c r="CD579" s="726"/>
      <c r="CE579" s="726"/>
      <c r="CF579" s="726"/>
      <c r="CG579" s="726"/>
      <c r="CH579" s="726"/>
      <c r="CI579" s="726"/>
      <c r="CJ579" s="726"/>
      <c r="CK579" s="726"/>
      <c r="CL579" s="726"/>
      <c r="CM579" s="726"/>
      <c r="CN579" s="726"/>
      <c r="CO579" s="726"/>
      <c r="CP579" s="726"/>
      <c r="CQ579" s="726"/>
      <c r="CR579" s="726"/>
      <c r="CS579" s="726"/>
      <c r="CT579" s="726"/>
      <c r="CU579" s="726"/>
      <c r="CV579" s="726"/>
      <c r="CW579" s="726"/>
      <c r="CX579" s="726"/>
      <c r="CY579" s="726"/>
      <c r="CZ579" s="726"/>
      <c r="DA579" s="726"/>
      <c r="DB579" s="726"/>
      <c r="DC579" s="726"/>
      <c r="DD579" s="726"/>
    </row>
    <row r="580" spans="1:108" ht="13.5" customHeight="1" x14ac:dyDescent="0.15">
      <c r="A580" s="846"/>
      <c r="B580" s="726"/>
      <c r="D580" s="733"/>
      <c r="E580" s="733"/>
      <c r="F580" s="733"/>
      <c r="G580" s="733"/>
      <c r="H580" s="733"/>
      <c r="I580" s="733"/>
      <c r="J580" s="733"/>
      <c r="K580" s="733"/>
      <c r="L580" s="733"/>
      <c r="M580" s="733"/>
      <c r="N580" s="733"/>
      <c r="O580" s="733"/>
      <c r="S580" s="726"/>
      <c r="T580" s="726"/>
      <c r="U580" s="726"/>
      <c r="V580" s="726"/>
      <c r="W580" s="726"/>
      <c r="X580" s="726"/>
      <c r="Y580" s="726"/>
      <c r="Z580" s="726"/>
      <c r="AA580" s="726"/>
      <c r="AB580" s="726"/>
      <c r="AC580" s="726"/>
      <c r="AD580" s="726"/>
      <c r="AE580" s="726"/>
      <c r="AF580" s="726"/>
      <c r="AG580" s="726"/>
      <c r="AH580" s="726"/>
      <c r="AI580" s="726"/>
      <c r="AJ580" s="726"/>
      <c r="AK580" s="726"/>
      <c r="AL580" s="726"/>
      <c r="AM580" s="726"/>
      <c r="AN580" s="726"/>
      <c r="AO580" s="726"/>
      <c r="AP580" s="726"/>
      <c r="AQ580" s="726"/>
      <c r="AR580" s="726"/>
      <c r="AS580" s="726"/>
      <c r="AT580" s="726"/>
      <c r="AU580" s="726"/>
      <c r="AV580" s="726"/>
      <c r="AW580" s="726"/>
      <c r="AX580" s="726"/>
      <c r="AY580" s="726"/>
      <c r="AZ580" s="726"/>
      <c r="BA580" s="726"/>
      <c r="BB580" s="726"/>
      <c r="BC580" s="726"/>
      <c r="BD580" s="726"/>
      <c r="BE580" s="726"/>
      <c r="BF580" s="726"/>
      <c r="BG580" s="726"/>
      <c r="BH580" s="726"/>
      <c r="BI580" s="726"/>
      <c r="BJ580" s="726"/>
      <c r="BK580" s="726"/>
      <c r="BL580" s="726"/>
      <c r="BM580" s="726"/>
      <c r="BN580" s="726"/>
      <c r="BO580" s="726"/>
      <c r="BP580" s="726"/>
      <c r="BQ580" s="726"/>
      <c r="BR580" s="726"/>
      <c r="BS580" s="726"/>
      <c r="BT580" s="726"/>
      <c r="BU580" s="726"/>
      <c r="BV580" s="726"/>
      <c r="BW580" s="726"/>
      <c r="BX580" s="726"/>
      <c r="BY580" s="726"/>
      <c r="BZ580" s="726"/>
      <c r="CA580" s="726"/>
      <c r="CB580" s="726"/>
      <c r="CC580" s="726"/>
      <c r="CD580" s="726"/>
      <c r="CE580" s="726"/>
      <c r="CF580" s="726"/>
      <c r="CG580" s="726"/>
      <c r="CH580" s="726"/>
      <c r="CI580" s="726"/>
      <c r="CJ580" s="726"/>
      <c r="CK580" s="726"/>
      <c r="CL580" s="726"/>
      <c r="CM580" s="726"/>
      <c r="CN580" s="726"/>
      <c r="CO580" s="726"/>
      <c r="CP580" s="726"/>
      <c r="CQ580" s="726"/>
      <c r="CR580" s="726"/>
      <c r="CS580" s="726"/>
      <c r="CT580" s="726"/>
      <c r="CU580" s="726"/>
      <c r="CV580" s="726"/>
      <c r="CW580" s="726"/>
      <c r="CX580" s="726"/>
      <c r="CY580" s="726"/>
      <c r="CZ580" s="726"/>
      <c r="DA580" s="726"/>
      <c r="DB580" s="726"/>
      <c r="DC580" s="726"/>
      <c r="DD580" s="726"/>
    </row>
    <row r="581" spans="1:108" ht="20.100000000000001" customHeight="1" thickBot="1" x14ac:dyDescent="0.2">
      <c r="A581" s="804"/>
      <c r="D581" s="781"/>
      <c r="E581" s="781"/>
      <c r="F581" s="781"/>
      <c r="G581" s="781"/>
      <c r="H581" s="781"/>
      <c r="I581" s="781"/>
      <c r="J581" s="781"/>
      <c r="K581" s="781"/>
      <c r="L581" s="781"/>
      <c r="M581" s="781"/>
      <c r="N581" s="781"/>
      <c r="O581" s="781"/>
      <c r="S581" s="726"/>
      <c r="T581" s="726"/>
      <c r="U581" s="726"/>
      <c r="V581" s="726"/>
      <c r="W581" s="726"/>
      <c r="X581" s="726"/>
      <c r="Y581" s="726"/>
      <c r="Z581" s="726"/>
      <c r="AA581" s="726"/>
      <c r="AB581" s="726"/>
      <c r="AC581" s="726"/>
      <c r="AD581" s="726"/>
      <c r="AE581" s="726"/>
      <c r="AF581" s="726"/>
      <c r="AG581" s="726"/>
      <c r="AH581" s="726"/>
      <c r="AI581" s="726"/>
      <c r="AJ581" s="726"/>
      <c r="AK581" s="726"/>
      <c r="AL581" s="726"/>
      <c r="AM581" s="726"/>
      <c r="AN581" s="726"/>
      <c r="AO581" s="726"/>
      <c r="AP581" s="726"/>
      <c r="AQ581" s="726"/>
      <c r="AR581" s="726"/>
      <c r="AS581" s="726"/>
      <c r="AT581" s="726"/>
      <c r="AU581" s="726"/>
      <c r="AV581" s="726"/>
      <c r="AW581" s="726"/>
      <c r="AX581" s="726"/>
      <c r="AY581" s="726"/>
      <c r="AZ581" s="726"/>
      <c r="BA581" s="726"/>
      <c r="BB581" s="726"/>
      <c r="BC581" s="726"/>
      <c r="BD581" s="726"/>
      <c r="BE581" s="726"/>
      <c r="BF581" s="726"/>
      <c r="BG581" s="726"/>
      <c r="BH581" s="726"/>
      <c r="BI581" s="726"/>
      <c r="BJ581" s="726"/>
      <c r="BK581" s="726"/>
      <c r="BL581" s="726"/>
      <c r="BM581" s="726"/>
      <c r="BN581" s="726"/>
      <c r="BO581" s="726"/>
      <c r="BP581" s="726"/>
      <c r="BQ581" s="726"/>
      <c r="BR581" s="726"/>
      <c r="BS581" s="726"/>
      <c r="BT581" s="726"/>
      <c r="BU581" s="726"/>
      <c r="BV581" s="726"/>
      <c r="BW581" s="726"/>
      <c r="BX581" s="726"/>
      <c r="BY581" s="726"/>
      <c r="BZ581" s="726"/>
      <c r="CA581" s="726"/>
      <c r="CB581" s="726"/>
      <c r="CC581" s="726"/>
      <c r="CD581" s="726"/>
      <c r="CE581" s="726"/>
      <c r="CF581" s="726"/>
      <c r="CG581" s="726"/>
      <c r="CH581" s="726"/>
      <c r="CI581" s="726"/>
      <c r="CJ581" s="726"/>
      <c r="CK581" s="726"/>
      <c r="CL581" s="726"/>
      <c r="CM581" s="726"/>
      <c r="CN581" s="726"/>
      <c r="CO581" s="726"/>
      <c r="CP581" s="726"/>
      <c r="CQ581" s="726"/>
      <c r="CR581" s="726"/>
      <c r="CS581" s="726"/>
      <c r="CT581" s="726"/>
      <c r="CU581" s="726"/>
      <c r="CV581" s="726"/>
      <c r="CW581" s="726"/>
      <c r="CX581" s="726"/>
      <c r="CY581" s="726"/>
      <c r="CZ581" s="726"/>
      <c r="DA581" s="726"/>
      <c r="DB581" s="726"/>
      <c r="DC581" s="726"/>
      <c r="DD581" s="726"/>
    </row>
    <row r="582" spans="1:108" s="732" customFormat="1" ht="20.100000000000001" customHeight="1" x14ac:dyDescent="0.4">
      <c r="A582" s="934" t="s">
        <v>219</v>
      </c>
      <c r="B582" s="776" t="s">
        <v>359</v>
      </c>
      <c r="C582" s="775"/>
      <c r="D582" s="933" t="s">
        <v>358</v>
      </c>
      <c r="E582" s="933"/>
      <c r="F582" s="798" t="s">
        <v>357</v>
      </c>
      <c r="G582" s="797"/>
      <c r="H582" s="796" t="s">
        <v>356</v>
      </c>
      <c r="I582" s="797"/>
      <c r="J582" s="796" t="s">
        <v>355</v>
      </c>
      <c r="K582" s="797"/>
      <c r="L582" s="931" t="s">
        <v>354</v>
      </c>
      <c r="M582" s="932"/>
      <c r="N582" s="931" t="s">
        <v>353</v>
      </c>
      <c r="O582" s="793"/>
      <c r="P582" s="733"/>
      <c r="S582" s="733"/>
      <c r="AA582" s="733"/>
      <c r="AB582" s="733"/>
      <c r="AC582" s="733"/>
      <c r="AD582" s="733"/>
      <c r="AE582" s="733"/>
      <c r="AF582" s="733"/>
      <c r="AG582" s="733"/>
      <c r="AH582" s="733"/>
      <c r="AI582" s="733"/>
      <c r="AJ582" s="733"/>
      <c r="AK582" s="733"/>
      <c r="AL582" s="733"/>
      <c r="AM582" s="733"/>
      <c r="AN582" s="733"/>
      <c r="AO582" s="733"/>
      <c r="AP582" s="733"/>
      <c r="AQ582" s="733"/>
      <c r="AR582" s="733"/>
      <c r="AS582" s="733"/>
      <c r="AT582" s="733"/>
      <c r="AU582" s="733"/>
      <c r="AV582" s="733"/>
      <c r="AW582" s="733"/>
      <c r="AX582" s="733"/>
      <c r="AY582" s="733"/>
      <c r="AZ582" s="733"/>
      <c r="BA582" s="733"/>
      <c r="BB582" s="733"/>
      <c r="BC582" s="733"/>
      <c r="BD582" s="733"/>
      <c r="BE582" s="733"/>
      <c r="BF582" s="733"/>
      <c r="BG582" s="733"/>
      <c r="BH582" s="733"/>
      <c r="BI582" s="733"/>
      <c r="BJ582" s="733"/>
      <c r="BK582" s="733"/>
      <c r="BL582" s="733"/>
      <c r="BM582" s="733"/>
      <c r="BN582" s="733"/>
      <c r="BO582" s="733"/>
      <c r="BP582" s="733"/>
      <c r="BQ582" s="733"/>
      <c r="BR582" s="733"/>
      <c r="BS582" s="733"/>
      <c r="BT582" s="733"/>
      <c r="BU582" s="733"/>
      <c r="BV582" s="733"/>
      <c r="BW582" s="733"/>
      <c r="BX582" s="733"/>
      <c r="BY582" s="733"/>
      <c r="BZ582" s="733"/>
      <c r="CA582" s="733"/>
      <c r="CB582" s="733"/>
      <c r="CC582" s="733"/>
      <c r="CD582" s="733"/>
      <c r="CE582" s="733"/>
      <c r="CF582" s="733"/>
      <c r="CG582" s="733"/>
      <c r="CH582" s="733"/>
      <c r="CI582" s="733"/>
      <c r="CJ582" s="733"/>
      <c r="CK582" s="733"/>
      <c r="CL582" s="733"/>
      <c r="CM582" s="733"/>
      <c r="CN582" s="733"/>
    </row>
    <row r="583" spans="1:108" ht="13.5" customHeight="1" x14ac:dyDescent="0.15">
      <c r="A583" s="771" t="s">
        <v>215</v>
      </c>
      <c r="B583" s="821">
        <f>[1]③行政区別!E146</f>
        <v>25</v>
      </c>
      <c r="C583" s="876"/>
      <c r="D583" s="867">
        <f>SUM(H554:O554)+B583</f>
        <v>181</v>
      </c>
      <c r="E583" s="930"/>
      <c r="F583" s="768">
        <f>[1]③行政区別!E148</f>
        <v>150</v>
      </c>
      <c r="G583" s="792"/>
      <c r="H583" s="768">
        <f>[1]③行政区別!E149</f>
        <v>42</v>
      </c>
      <c r="I583" s="792"/>
      <c r="J583" s="768">
        <f>[1]③行政区別!E150</f>
        <v>43</v>
      </c>
      <c r="K583" s="792"/>
      <c r="L583" s="768">
        <f>[1]③行政区別!E151</f>
        <v>101</v>
      </c>
      <c r="M583" s="792"/>
      <c r="N583" s="768">
        <f>[1]③行政区別!E152</f>
        <v>30</v>
      </c>
      <c r="O583" s="791"/>
      <c r="AA583" s="726"/>
      <c r="AB583" s="726"/>
      <c r="AC583" s="726"/>
    </row>
    <row r="584" spans="1:108" ht="13.5" customHeight="1" x14ac:dyDescent="0.15">
      <c r="A584" s="771" t="s">
        <v>214</v>
      </c>
      <c r="B584" s="821">
        <f>SUM(B588:C608)</f>
        <v>86</v>
      </c>
      <c r="C584" s="876"/>
      <c r="D584" s="867">
        <f>SUM(D588:E608)</f>
        <v>510</v>
      </c>
      <c r="E584" s="930"/>
      <c r="F584" s="768">
        <f>SUM(F588:G608)</f>
        <v>492</v>
      </c>
      <c r="G584" s="792"/>
      <c r="H584" s="768">
        <f>SUM(H588:I608)</f>
        <v>128</v>
      </c>
      <c r="I584" s="792"/>
      <c r="J584" s="768">
        <f>SUM(J588:K608)</f>
        <v>138</v>
      </c>
      <c r="K584" s="792"/>
      <c r="L584" s="768">
        <f>SUM(L588:M608)</f>
        <v>287</v>
      </c>
      <c r="M584" s="792"/>
      <c r="N584" s="768">
        <f>SUM(N588:O608)</f>
        <v>101</v>
      </c>
      <c r="O584" s="791"/>
      <c r="AA584" s="726"/>
      <c r="AB584" s="726"/>
      <c r="AC584" s="726"/>
    </row>
    <row r="585" spans="1:108" ht="13.5" customHeight="1" x14ac:dyDescent="0.15">
      <c r="A585" s="759"/>
      <c r="B585" s="764" t="s">
        <v>111</v>
      </c>
      <c r="C585" s="763" t="s">
        <v>112</v>
      </c>
      <c r="D585" s="816" t="s">
        <v>111</v>
      </c>
      <c r="E585" s="894" t="s">
        <v>112</v>
      </c>
      <c r="F585" s="764" t="s">
        <v>111</v>
      </c>
      <c r="G585" s="788" t="s">
        <v>112</v>
      </c>
      <c r="H585" s="764" t="s">
        <v>111</v>
      </c>
      <c r="I585" s="790" t="s">
        <v>112</v>
      </c>
      <c r="J585" s="789" t="s">
        <v>111</v>
      </c>
      <c r="K585" s="788" t="s">
        <v>112</v>
      </c>
      <c r="L585" s="788" t="s">
        <v>111</v>
      </c>
      <c r="M585" s="788" t="s">
        <v>112</v>
      </c>
      <c r="N585" s="788" t="s">
        <v>111</v>
      </c>
      <c r="O585" s="788" t="s">
        <v>112</v>
      </c>
      <c r="AA585" s="726"/>
      <c r="AB585" s="726"/>
      <c r="AC585" s="726"/>
    </row>
    <row r="586" spans="1:108" ht="13.5" customHeight="1" x14ac:dyDescent="0.15">
      <c r="A586" s="771" t="s">
        <v>213</v>
      </c>
      <c r="B586" s="758">
        <f>SUM(B592:B608)</f>
        <v>38</v>
      </c>
      <c r="C586" s="757">
        <f>SUM(C592:C608)</f>
        <v>40</v>
      </c>
      <c r="D586" s="813">
        <f>H557+J557+L557+N557+B586</f>
        <v>230</v>
      </c>
      <c r="E586" s="813">
        <f>I557+K557+M557+O557+C586</f>
        <v>229</v>
      </c>
      <c r="F586" s="758">
        <f>SUM(F592:F608)</f>
        <v>210</v>
      </c>
      <c r="G586" s="786">
        <f>SUM(G592:G608)</f>
        <v>206</v>
      </c>
      <c r="H586" s="758">
        <f>SUM(H592:H608)</f>
        <v>55</v>
      </c>
      <c r="I586" s="787">
        <f>SUM(I592:I608)</f>
        <v>56</v>
      </c>
      <c r="J586" s="786">
        <f>SUM(J592:J608)</f>
        <v>55</v>
      </c>
      <c r="K586" s="787">
        <f>SUM(K592:K608)</f>
        <v>66</v>
      </c>
      <c r="L586" s="786">
        <f>SUM(L592:L608)</f>
        <v>126</v>
      </c>
      <c r="M586" s="787">
        <f>SUM(M592:M608)</f>
        <v>123</v>
      </c>
      <c r="N586" s="786">
        <f>SUM(N592:N608)</f>
        <v>51</v>
      </c>
      <c r="O586" s="786">
        <f>SUM(O592:O608)</f>
        <v>43</v>
      </c>
      <c r="AA586" s="726"/>
      <c r="AB586" s="726"/>
      <c r="AC586" s="726"/>
    </row>
    <row r="587" spans="1:108" ht="15" customHeight="1" x14ac:dyDescent="0.15">
      <c r="A587" s="912" t="s">
        <v>212</v>
      </c>
      <c r="B587" s="752">
        <f>SUM(B588:B608)</f>
        <v>42</v>
      </c>
      <c r="C587" s="751">
        <f>SUM(C588:C608)</f>
        <v>44</v>
      </c>
      <c r="D587" s="810">
        <f>H558+J558+L558+N558+B587</f>
        <v>261</v>
      </c>
      <c r="E587" s="810">
        <f>I558+K558+M558+O558+C587</f>
        <v>249</v>
      </c>
      <c r="F587" s="752">
        <f>SUM(F588:F608)</f>
        <v>255</v>
      </c>
      <c r="G587" s="784">
        <f>SUM(G588:G608)</f>
        <v>237</v>
      </c>
      <c r="H587" s="752">
        <f>SUM(H588:H608)</f>
        <v>65</v>
      </c>
      <c r="I587" s="785">
        <f>SUM(I588:I608)</f>
        <v>63</v>
      </c>
      <c r="J587" s="784">
        <f>SUM(J588:J608)</f>
        <v>63</v>
      </c>
      <c r="K587" s="785">
        <f>SUM(K588:K608)</f>
        <v>75</v>
      </c>
      <c r="L587" s="784">
        <f>SUM(L588:L608)</f>
        <v>141</v>
      </c>
      <c r="M587" s="785">
        <f>SUM(M588:M608)</f>
        <v>146</v>
      </c>
      <c r="N587" s="784">
        <f>SUM(N588:N608)</f>
        <v>53</v>
      </c>
      <c r="O587" s="784">
        <f>SUM(O588:O608)</f>
        <v>48</v>
      </c>
      <c r="AA587" s="726"/>
      <c r="AB587" s="726"/>
      <c r="AC587" s="726"/>
    </row>
    <row r="588" spans="1:108" ht="12.75" customHeight="1" x14ac:dyDescent="0.15">
      <c r="A588" s="745" t="s">
        <v>211</v>
      </c>
      <c r="B588" s="744">
        <f>[1]②B6用集計!C3121</f>
        <v>1</v>
      </c>
      <c r="C588" s="743">
        <f>[1]②B6用集計!D3121</f>
        <v>1</v>
      </c>
      <c r="D588" s="835">
        <f>H559+J559+L559+N559+B588</f>
        <v>9</v>
      </c>
      <c r="E588" s="835">
        <f>I559+K559+M559+O559+C588</f>
        <v>3</v>
      </c>
      <c r="F588" s="744">
        <f>[1]②B6用集計!C3146</f>
        <v>8</v>
      </c>
      <c r="G588" s="733">
        <f>[1]②B6用集計!D3146</f>
        <v>4</v>
      </c>
      <c r="H588" s="744">
        <f>[1]②B6用集計!C3171</f>
        <v>0</v>
      </c>
      <c r="I588" s="783">
        <f>[1]②B6用集計!D3171</f>
        <v>0</v>
      </c>
      <c r="J588" s="732">
        <f>[1]②B6用集計!C3197</f>
        <v>2</v>
      </c>
      <c r="K588" s="783">
        <f>[1]②B6用集計!D3197</f>
        <v>0</v>
      </c>
      <c r="L588" s="732">
        <f>[1]②B6用集計!C3223</f>
        <v>6</v>
      </c>
      <c r="M588" s="783">
        <f>[1]②B6用集計!D3223</f>
        <v>5</v>
      </c>
      <c r="N588" s="733">
        <f>[1]②B6用集計!C3248</f>
        <v>0</v>
      </c>
      <c r="O588" s="929">
        <f>[1]②B6用集計!D3248</f>
        <v>0</v>
      </c>
      <c r="AA588" s="726"/>
      <c r="AB588" s="726"/>
      <c r="AC588" s="726"/>
    </row>
    <row r="589" spans="1:108" ht="12.75" customHeight="1" x14ac:dyDescent="0.15">
      <c r="A589" s="745" t="s">
        <v>352</v>
      </c>
      <c r="B589" s="744">
        <f>[1]②B6用集計!C3122</f>
        <v>1</v>
      </c>
      <c r="C589" s="743">
        <f>[1]②B6用集計!D3122</f>
        <v>1</v>
      </c>
      <c r="D589" s="835">
        <f>H560+J560+L560+N560+B589</f>
        <v>7</v>
      </c>
      <c r="E589" s="835">
        <f>I560+K560+M560+O560+C589</f>
        <v>6</v>
      </c>
      <c r="F589" s="744">
        <f>[1]②B6用集計!C3147</f>
        <v>6</v>
      </c>
      <c r="G589" s="733">
        <f>[1]②B6用集計!D3147</f>
        <v>11</v>
      </c>
      <c r="H589" s="744">
        <f>[1]②B6用集計!C3172</f>
        <v>2</v>
      </c>
      <c r="I589" s="783">
        <f>[1]②B6用集計!D3172</f>
        <v>2</v>
      </c>
      <c r="J589" s="732">
        <f>[1]②B6用集計!C3198</f>
        <v>1</v>
      </c>
      <c r="K589" s="783">
        <f>[1]②B6用集計!D3198</f>
        <v>3</v>
      </c>
      <c r="L589" s="732">
        <f>[1]②B6用集計!C3224</f>
        <v>5</v>
      </c>
      <c r="M589" s="783">
        <f>[1]②B6用集計!D3224</f>
        <v>3</v>
      </c>
      <c r="N589" s="733">
        <f>[1]②B6用集計!C3249</f>
        <v>0</v>
      </c>
      <c r="O589" s="733">
        <f>[1]②B6用集計!D3249</f>
        <v>0</v>
      </c>
      <c r="AA589" s="726"/>
      <c r="AB589" s="726"/>
      <c r="AC589" s="726"/>
    </row>
    <row r="590" spans="1:108" ht="12.75" customHeight="1" x14ac:dyDescent="0.15">
      <c r="A590" s="745" t="s">
        <v>115</v>
      </c>
      <c r="B590" s="744">
        <f>[1]②B6用集計!C3123</f>
        <v>1</v>
      </c>
      <c r="C590" s="743">
        <f>[1]②B6用集計!D3123</f>
        <v>0</v>
      </c>
      <c r="D590" s="835">
        <f>H561+J561+L561+N561+B590</f>
        <v>6</v>
      </c>
      <c r="E590" s="835">
        <f>I561+K561+M561+O561+C590</f>
        <v>5</v>
      </c>
      <c r="F590" s="744">
        <f>[1]②B6用集計!C3148</f>
        <v>17</v>
      </c>
      <c r="G590" s="733">
        <f>[1]②B6用集計!D3148</f>
        <v>9</v>
      </c>
      <c r="H590" s="744">
        <f>[1]②B6用集計!C3173</f>
        <v>3</v>
      </c>
      <c r="I590" s="783">
        <f>[1]②B6用集計!D3173</f>
        <v>1</v>
      </c>
      <c r="J590" s="732">
        <f>[1]②B6用集計!C3199</f>
        <v>1</v>
      </c>
      <c r="K590" s="783">
        <f>[1]②B6用集計!D3199</f>
        <v>5</v>
      </c>
      <c r="L590" s="732">
        <f>[1]②B6用集計!C3225</f>
        <v>2</v>
      </c>
      <c r="M590" s="783">
        <f>[1]②B6用集計!D3225</f>
        <v>6</v>
      </c>
      <c r="N590" s="733">
        <f>[1]②B6用集計!C3250</f>
        <v>0</v>
      </c>
      <c r="O590" s="733">
        <f>[1]②B6用集計!D3250</f>
        <v>4</v>
      </c>
      <c r="AA590" s="726"/>
      <c r="AB590" s="726"/>
      <c r="AC590" s="726"/>
    </row>
    <row r="591" spans="1:108" ht="12.75" customHeight="1" x14ac:dyDescent="0.15">
      <c r="A591" s="745" t="s">
        <v>116</v>
      </c>
      <c r="B591" s="744">
        <f>[1]②B6用集計!C3124</f>
        <v>1</v>
      </c>
      <c r="C591" s="743">
        <f>[1]②B6用集計!D3124</f>
        <v>2</v>
      </c>
      <c r="D591" s="835">
        <f>H562+J562+L562+N562+B591</f>
        <v>9</v>
      </c>
      <c r="E591" s="835">
        <f>I562+K562+M562+O562+C591</f>
        <v>6</v>
      </c>
      <c r="F591" s="744">
        <f>[1]②B6用集計!C3149</f>
        <v>14</v>
      </c>
      <c r="G591" s="733">
        <f>[1]②B6用集計!D3149</f>
        <v>7</v>
      </c>
      <c r="H591" s="744">
        <f>[1]②B6用集計!C3174</f>
        <v>5</v>
      </c>
      <c r="I591" s="783">
        <f>[1]②B6用集計!D3174</f>
        <v>4</v>
      </c>
      <c r="J591" s="732">
        <f>[1]②B6用集計!C3200</f>
        <v>4</v>
      </c>
      <c r="K591" s="783">
        <f>[1]②B6用集計!D3200</f>
        <v>1</v>
      </c>
      <c r="L591" s="732">
        <f>[1]②B6用集計!C3226</f>
        <v>2</v>
      </c>
      <c r="M591" s="783">
        <f>[1]②B6用集計!D3226</f>
        <v>9</v>
      </c>
      <c r="N591" s="733">
        <f>[1]②B6用集計!C3251</f>
        <v>2</v>
      </c>
      <c r="O591" s="733">
        <f>[1]②B6用集計!D3251</f>
        <v>1</v>
      </c>
      <c r="AA591" s="726"/>
      <c r="AB591" s="726"/>
      <c r="AC591" s="726"/>
    </row>
    <row r="592" spans="1:108" ht="12.75" customHeight="1" x14ac:dyDescent="0.15">
      <c r="A592" s="745" t="s">
        <v>117</v>
      </c>
      <c r="B592" s="744">
        <f>[1]②B6用集計!C3125</f>
        <v>1</v>
      </c>
      <c r="C592" s="743">
        <f>[1]②B6用集計!D3125</f>
        <v>2</v>
      </c>
      <c r="D592" s="835">
        <f>H563+J563+L563+N563+B592</f>
        <v>9</v>
      </c>
      <c r="E592" s="835">
        <f>I563+K563+M563+O563+C592</f>
        <v>10</v>
      </c>
      <c r="F592" s="744">
        <f>[1]②B6用集計!C3150</f>
        <v>18</v>
      </c>
      <c r="G592" s="733">
        <f>[1]②B6用集計!D3150</f>
        <v>8</v>
      </c>
      <c r="H592" s="744">
        <f>[1]②B6用集計!C3175</f>
        <v>4</v>
      </c>
      <c r="I592" s="783">
        <f>[1]②B6用集計!D3175</f>
        <v>4</v>
      </c>
      <c r="J592" s="732">
        <f>[1]②B6用集計!C3201</f>
        <v>2</v>
      </c>
      <c r="K592" s="783">
        <f>[1]②B6用集計!D3201</f>
        <v>2</v>
      </c>
      <c r="L592" s="732">
        <f>[1]②B6用集計!C3227</f>
        <v>6</v>
      </c>
      <c r="M592" s="783">
        <f>[1]②B6用集計!D3227</f>
        <v>6</v>
      </c>
      <c r="N592" s="733">
        <f>[1]②B6用集計!C3252</f>
        <v>4</v>
      </c>
      <c r="O592" s="733">
        <f>[1]②B6用集計!D3252</f>
        <v>4</v>
      </c>
      <c r="AA592" s="726"/>
      <c r="AB592" s="726"/>
      <c r="AC592" s="726"/>
    </row>
    <row r="593" spans="1:45" ht="12.75" customHeight="1" x14ac:dyDescent="0.15">
      <c r="A593" s="745" t="s">
        <v>118</v>
      </c>
      <c r="B593" s="744">
        <f>[1]②B6用集計!C3126</f>
        <v>1</v>
      </c>
      <c r="C593" s="743">
        <f>[1]②B6用集計!D3126</f>
        <v>2</v>
      </c>
      <c r="D593" s="835">
        <f>H564+J564+L564+N564+B593</f>
        <v>8</v>
      </c>
      <c r="E593" s="835">
        <f>I564+K564+M564+O564+C593</f>
        <v>9</v>
      </c>
      <c r="F593" s="744">
        <f>[1]②B6用集計!C3151</f>
        <v>15</v>
      </c>
      <c r="G593" s="733">
        <f>[1]②B6用集計!D3151</f>
        <v>10</v>
      </c>
      <c r="H593" s="744">
        <f>[1]②B6用集計!C3176</f>
        <v>3</v>
      </c>
      <c r="I593" s="783">
        <f>[1]②B6用集計!D3176</f>
        <v>1</v>
      </c>
      <c r="J593" s="732">
        <f>[1]②B6用集計!C3202</f>
        <v>3</v>
      </c>
      <c r="K593" s="783">
        <f>[1]②B6用集計!D3202</f>
        <v>5</v>
      </c>
      <c r="L593" s="732">
        <f>[1]②B6用集計!C3228</f>
        <v>5</v>
      </c>
      <c r="M593" s="783">
        <f>[1]②B6用集計!D3228</f>
        <v>5</v>
      </c>
      <c r="N593" s="733">
        <f>[1]②B6用集計!C3253</f>
        <v>3</v>
      </c>
      <c r="O593" s="733">
        <f>[1]②B6用集計!D3253</f>
        <v>1</v>
      </c>
      <c r="AA593" s="726"/>
      <c r="AB593" s="726"/>
      <c r="AC593" s="726"/>
    </row>
    <row r="594" spans="1:45" ht="12.75" customHeight="1" x14ac:dyDescent="0.15">
      <c r="A594" s="745" t="s">
        <v>119</v>
      </c>
      <c r="B594" s="744">
        <f>[1]②B6用集計!C3127</f>
        <v>4</v>
      </c>
      <c r="C594" s="743">
        <f>[1]②B6用集計!D3127</f>
        <v>4</v>
      </c>
      <c r="D594" s="835">
        <f>H565+J565+L565+N565+B594</f>
        <v>15</v>
      </c>
      <c r="E594" s="835">
        <f>I565+K565+M565+O565+C594</f>
        <v>14</v>
      </c>
      <c r="F594" s="744">
        <f>[1]②B6用集計!C3152</f>
        <v>14</v>
      </c>
      <c r="G594" s="733">
        <f>[1]②B6用集計!D3152</f>
        <v>15</v>
      </c>
      <c r="H594" s="744">
        <f>[1]②B6用集計!C3177</f>
        <v>4</v>
      </c>
      <c r="I594" s="783">
        <f>[1]②B6用集計!D3177</f>
        <v>5</v>
      </c>
      <c r="J594" s="732">
        <f>[1]②B6用集計!C3203</f>
        <v>4</v>
      </c>
      <c r="K594" s="783">
        <f>[1]②B6用集計!D3203</f>
        <v>2</v>
      </c>
      <c r="L594" s="732">
        <f>[1]②B6用集計!C3229</f>
        <v>9</v>
      </c>
      <c r="M594" s="783">
        <f>[1]②B6用集計!D3229</f>
        <v>4</v>
      </c>
      <c r="N594" s="733">
        <f>[1]②B6用集計!C3254</f>
        <v>1</v>
      </c>
      <c r="O594" s="733">
        <f>[1]②B6用集計!D3254</f>
        <v>5</v>
      </c>
      <c r="AA594" s="726"/>
      <c r="AB594" s="726"/>
      <c r="AC594" s="726"/>
    </row>
    <row r="595" spans="1:45" ht="12.75" customHeight="1" x14ac:dyDescent="0.15">
      <c r="A595" s="745" t="s">
        <v>121</v>
      </c>
      <c r="B595" s="744">
        <f>[1]②B6用集計!C3128</f>
        <v>2</v>
      </c>
      <c r="C595" s="743">
        <f>[1]②B6用集計!D3128</f>
        <v>1</v>
      </c>
      <c r="D595" s="835">
        <f>H566+J566+L566+N566+B595</f>
        <v>13</v>
      </c>
      <c r="E595" s="835">
        <f>I566+K566+M566+O566+C595</f>
        <v>10</v>
      </c>
      <c r="F595" s="744">
        <f>[1]②B6用集計!C3153</f>
        <v>11</v>
      </c>
      <c r="G595" s="733">
        <f>[1]②B6用集計!D3153</f>
        <v>12</v>
      </c>
      <c r="H595" s="744">
        <f>[1]②B6用集計!C3178</f>
        <v>2</v>
      </c>
      <c r="I595" s="783">
        <f>[1]②B6用集計!D3178</f>
        <v>3</v>
      </c>
      <c r="J595" s="732">
        <f>[1]②B6用集計!C3204</f>
        <v>2</v>
      </c>
      <c r="K595" s="783">
        <f>[1]②B6用集計!D3204</f>
        <v>2</v>
      </c>
      <c r="L595" s="732">
        <f>[1]②B6用集計!C3230</f>
        <v>5</v>
      </c>
      <c r="M595" s="783">
        <f>[1]②B6用集計!D3230</f>
        <v>9</v>
      </c>
      <c r="N595" s="733">
        <f>[1]②B6用集計!C3255</f>
        <v>5</v>
      </c>
      <c r="O595" s="733">
        <f>[1]②B6用集計!D3255</f>
        <v>0</v>
      </c>
      <c r="AA595" s="726"/>
      <c r="AB595" s="726"/>
      <c r="AC595" s="726"/>
    </row>
    <row r="596" spans="1:45" ht="12.75" customHeight="1" x14ac:dyDescent="0.15">
      <c r="A596" s="745" t="s">
        <v>122</v>
      </c>
      <c r="B596" s="744">
        <f>[1]②B6用集計!C3129</f>
        <v>3</v>
      </c>
      <c r="C596" s="743">
        <f>[1]②B6用集計!D3129</f>
        <v>4</v>
      </c>
      <c r="D596" s="835">
        <f>H567+J567+L567+N567+B596</f>
        <v>11</v>
      </c>
      <c r="E596" s="835">
        <f>I567+K567+M567+O567+C596</f>
        <v>10</v>
      </c>
      <c r="F596" s="744">
        <f>[1]②B6用集計!C3154</f>
        <v>15</v>
      </c>
      <c r="G596" s="733">
        <f>[1]②B6用集計!D3154</f>
        <v>10</v>
      </c>
      <c r="H596" s="744">
        <f>[1]②B6用集計!C3179</f>
        <v>4</v>
      </c>
      <c r="I596" s="783">
        <f>[1]②B6用集計!D3179</f>
        <v>3</v>
      </c>
      <c r="J596" s="732">
        <f>[1]②B6用集計!C3205</f>
        <v>2</v>
      </c>
      <c r="K596" s="783">
        <f>[1]②B6用集計!D3205</f>
        <v>3</v>
      </c>
      <c r="L596" s="732">
        <f>[1]②B6用集計!C3231</f>
        <v>12</v>
      </c>
      <c r="M596" s="783">
        <f>[1]②B6用集計!D3231</f>
        <v>4</v>
      </c>
      <c r="N596" s="733">
        <f>[1]②B6用集計!C3256</f>
        <v>3</v>
      </c>
      <c r="O596" s="733">
        <f>[1]②B6用集計!D3256</f>
        <v>1</v>
      </c>
      <c r="AA596" s="726"/>
      <c r="AB596" s="726"/>
      <c r="AC596" s="726"/>
    </row>
    <row r="597" spans="1:45" ht="12.75" customHeight="1" x14ac:dyDescent="0.15">
      <c r="A597" s="745" t="s">
        <v>123</v>
      </c>
      <c r="B597" s="744">
        <f>[1]②B6用集計!C3130</f>
        <v>3</v>
      </c>
      <c r="C597" s="743">
        <f>[1]②B6用集計!D3130</f>
        <v>1</v>
      </c>
      <c r="D597" s="835">
        <f>H568+J568+L568+N568+B597</f>
        <v>11</v>
      </c>
      <c r="E597" s="835">
        <f>I568+K568+M568+O568+C597</f>
        <v>9</v>
      </c>
      <c r="F597" s="744">
        <f>[1]②B6用集計!C3155</f>
        <v>15</v>
      </c>
      <c r="G597" s="733">
        <f>[1]②B6用集計!D3155</f>
        <v>15</v>
      </c>
      <c r="H597" s="744">
        <f>[1]②B6用集計!C3180</f>
        <v>5</v>
      </c>
      <c r="I597" s="783">
        <f>[1]②B6用集計!D3180</f>
        <v>5</v>
      </c>
      <c r="J597" s="732">
        <f>[1]②B6用集計!C3206</f>
        <v>2</v>
      </c>
      <c r="K597" s="783">
        <f>[1]②B6用集計!D3206</f>
        <v>4</v>
      </c>
      <c r="L597" s="732">
        <f>[1]②B6用集計!C3232</f>
        <v>9</v>
      </c>
      <c r="M597" s="783">
        <f>[1]②B6用集計!D3232</f>
        <v>4</v>
      </c>
      <c r="N597" s="733">
        <f>[1]②B6用集計!C3257</f>
        <v>2</v>
      </c>
      <c r="O597" s="733">
        <f>[1]②B6用集計!D3257</f>
        <v>4</v>
      </c>
      <c r="AA597" s="726"/>
      <c r="AB597" s="726"/>
      <c r="AC597" s="726"/>
    </row>
    <row r="598" spans="1:45" ht="12.75" customHeight="1" x14ac:dyDescent="0.15">
      <c r="A598" s="745" t="s">
        <v>124</v>
      </c>
      <c r="B598" s="744">
        <f>[1]②B6用集計!C3131</f>
        <v>2</v>
      </c>
      <c r="C598" s="743">
        <f>[1]②B6用集計!D3131</f>
        <v>3</v>
      </c>
      <c r="D598" s="835">
        <f>H569+J569+L569+N569+B598</f>
        <v>15</v>
      </c>
      <c r="E598" s="835">
        <f>I569+K569+M569+O569+C598</f>
        <v>10</v>
      </c>
      <c r="F598" s="744">
        <f>[1]②B6用集計!C3156</f>
        <v>13</v>
      </c>
      <c r="G598" s="733">
        <f>[1]②B6用集計!D3156</f>
        <v>16</v>
      </c>
      <c r="H598" s="744">
        <f>[1]②B6用集計!C3181</f>
        <v>4</v>
      </c>
      <c r="I598" s="783">
        <f>[1]②B6用集計!D3181</f>
        <v>2</v>
      </c>
      <c r="J598" s="732">
        <f>[1]②B6用集計!C3207</f>
        <v>7</v>
      </c>
      <c r="K598" s="783">
        <f>[1]②B6用集計!D3207</f>
        <v>4</v>
      </c>
      <c r="L598" s="732">
        <f>[1]②B6用集計!C3233</f>
        <v>12</v>
      </c>
      <c r="M598" s="783">
        <f>[1]②B6用集計!D3233</f>
        <v>11</v>
      </c>
      <c r="N598" s="733">
        <f>[1]②B6用集計!C3258</f>
        <v>0</v>
      </c>
      <c r="O598" s="733">
        <f>[1]②B6用集計!D3258</f>
        <v>3</v>
      </c>
      <c r="AA598" s="726"/>
      <c r="AB598" s="726"/>
      <c r="AC598" s="726"/>
    </row>
    <row r="599" spans="1:45" ht="12.75" customHeight="1" x14ac:dyDescent="0.15">
      <c r="A599" s="745" t="s">
        <v>125</v>
      </c>
      <c r="B599" s="744">
        <f>[1]②B6用集計!C3132</f>
        <v>6</v>
      </c>
      <c r="C599" s="743">
        <f>[1]②B6用集計!D3132</f>
        <v>3</v>
      </c>
      <c r="D599" s="835">
        <f>H570+J570+L570+N570+B599</f>
        <v>22</v>
      </c>
      <c r="E599" s="835">
        <f>I570+K570+M570+O570+C599</f>
        <v>22</v>
      </c>
      <c r="F599" s="744">
        <f>[1]②B6用集計!C3157</f>
        <v>22</v>
      </c>
      <c r="G599" s="733">
        <f>[1]②B6用集計!D3157</f>
        <v>13</v>
      </c>
      <c r="H599" s="744">
        <f>[1]②B6用集計!C3182</f>
        <v>4</v>
      </c>
      <c r="I599" s="783">
        <f>[1]②B6用集計!D3182</f>
        <v>6</v>
      </c>
      <c r="J599" s="732">
        <f>[1]②B6用集計!C3208</f>
        <v>6</v>
      </c>
      <c r="K599" s="783">
        <f>[1]②B6用集計!D3208</f>
        <v>7</v>
      </c>
      <c r="L599" s="732">
        <f>[1]②B6用集計!C3234</f>
        <v>12</v>
      </c>
      <c r="M599" s="783">
        <f>[1]②B6用集計!D3234</f>
        <v>16</v>
      </c>
      <c r="N599" s="733">
        <f>[1]②B6用集計!C3259</f>
        <v>6</v>
      </c>
      <c r="O599" s="733">
        <f>[1]②B6用集計!D3259</f>
        <v>6</v>
      </c>
      <c r="AA599" s="726"/>
      <c r="AB599" s="726"/>
      <c r="AC599" s="726"/>
    </row>
    <row r="600" spans="1:45" ht="12.75" customHeight="1" x14ac:dyDescent="0.15">
      <c r="A600" s="745" t="s">
        <v>126</v>
      </c>
      <c r="B600" s="744">
        <f>[1]②B6用集計!C3133</f>
        <v>3</v>
      </c>
      <c r="C600" s="743">
        <f>[1]②B6用集計!D3133</f>
        <v>2</v>
      </c>
      <c r="D600" s="835">
        <f>H571+J571+L571+N571+B600</f>
        <v>28</v>
      </c>
      <c r="E600" s="835">
        <f>I571+K571+M571+O571+C600</f>
        <v>19</v>
      </c>
      <c r="F600" s="744">
        <f>[1]②B6用集計!C3158</f>
        <v>15</v>
      </c>
      <c r="G600" s="733">
        <f>[1]②B6用集計!D3158</f>
        <v>19</v>
      </c>
      <c r="H600" s="744">
        <f>[1]②B6用集計!C3183</f>
        <v>3</v>
      </c>
      <c r="I600" s="783">
        <f>[1]②B6用集計!D3183</f>
        <v>6</v>
      </c>
      <c r="J600" s="732">
        <f>[1]②B6用集計!C3209</f>
        <v>5</v>
      </c>
      <c r="K600" s="783">
        <f>[1]②B6用集計!D3209</f>
        <v>5</v>
      </c>
      <c r="L600" s="732">
        <f>[1]②B6用集計!C3235</f>
        <v>14</v>
      </c>
      <c r="M600" s="783">
        <f>[1]②B6用集計!D3235</f>
        <v>8</v>
      </c>
      <c r="N600" s="733">
        <f>[1]②B6用集計!C3260</f>
        <v>5</v>
      </c>
      <c r="O600" s="733">
        <f>[1]②B6用集計!D3260</f>
        <v>2</v>
      </c>
      <c r="AA600" s="726"/>
      <c r="AB600" s="726"/>
      <c r="AC600" s="726"/>
    </row>
    <row r="601" spans="1:45" ht="12.75" customHeight="1" x14ac:dyDescent="0.15">
      <c r="A601" s="745" t="s">
        <v>127</v>
      </c>
      <c r="B601" s="744">
        <f>[1]②B6用集計!C3134</f>
        <v>2</v>
      </c>
      <c r="C601" s="743">
        <f>[1]②B6用集計!D3134</f>
        <v>4</v>
      </c>
      <c r="D601" s="835">
        <f>H572+J572+L572+N572+B601</f>
        <v>31</v>
      </c>
      <c r="E601" s="835">
        <f>I572+K572+M572+O572+C601</f>
        <v>22</v>
      </c>
      <c r="F601" s="744">
        <f>[1]②B6用集計!C3159</f>
        <v>31</v>
      </c>
      <c r="G601" s="733">
        <f>[1]②B6用集計!D3159</f>
        <v>22</v>
      </c>
      <c r="H601" s="744">
        <f>[1]②B6用集計!C3184</f>
        <v>10</v>
      </c>
      <c r="I601" s="783">
        <f>[1]②B6用集計!D3184</f>
        <v>7</v>
      </c>
      <c r="J601" s="732">
        <f>[1]②B6用集計!C3210</f>
        <v>4</v>
      </c>
      <c r="K601" s="783">
        <f>[1]②B6用集計!D3210</f>
        <v>7</v>
      </c>
      <c r="L601" s="732">
        <f>[1]②B6用集計!C3236</f>
        <v>9</v>
      </c>
      <c r="M601" s="783">
        <f>[1]②B6用集計!D3236</f>
        <v>10</v>
      </c>
      <c r="N601" s="733">
        <f>[1]②B6用集計!C3261</f>
        <v>7</v>
      </c>
      <c r="O601" s="733">
        <f>[1]②B6用集計!D3261</f>
        <v>9</v>
      </c>
      <c r="AA601" s="726"/>
      <c r="AB601" s="726"/>
      <c r="AC601" s="726"/>
    </row>
    <row r="602" spans="1:45" ht="12.75" customHeight="1" x14ac:dyDescent="0.15">
      <c r="A602" s="745" t="s">
        <v>128</v>
      </c>
      <c r="B602" s="744">
        <f>[1]②B6用集計!C3135</f>
        <v>3</v>
      </c>
      <c r="C602" s="743">
        <f>[1]②B6用集計!D3135</f>
        <v>1</v>
      </c>
      <c r="D602" s="835">
        <f>H573+J573+L573+N573+B602</f>
        <v>19</v>
      </c>
      <c r="E602" s="835">
        <f>I573+K573+M573+O573+C602</f>
        <v>14</v>
      </c>
      <c r="F602" s="744">
        <f>[1]②B6用集計!C3160</f>
        <v>17</v>
      </c>
      <c r="G602" s="733">
        <f>[1]②B6用集計!D3160</f>
        <v>16</v>
      </c>
      <c r="H602" s="744">
        <f>[1]②B6用集計!C3185</f>
        <v>3</v>
      </c>
      <c r="I602" s="783">
        <f>[1]②B6用集計!D3185</f>
        <v>7</v>
      </c>
      <c r="J602" s="732">
        <f>[1]②B6用集計!C3211</f>
        <v>4</v>
      </c>
      <c r="K602" s="783">
        <f>[1]②B6用集計!D3211</f>
        <v>6</v>
      </c>
      <c r="L602" s="732">
        <f>[1]②B6用集計!C3237</f>
        <v>11</v>
      </c>
      <c r="M602" s="783">
        <f>[1]②B6用集計!D3237</f>
        <v>6</v>
      </c>
      <c r="N602" s="733">
        <f>[1]②B6用集計!C3262</f>
        <v>6</v>
      </c>
      <c r="O602" s="733">
        <f>[1]②B6用集計!D3262</f>
        <v>2</v>
      </c>
      <c r="AA602" s="726"/>
      <c r="AB602" s="726"/>
      <c r="AC602" s="726"/>
    </row>
    <row r="603" spans="1:45" ht="12.75" customHeight="1" x14ac:dyDescent="0.15">
      <c r="A603" s="745" t="s">
        <v>129</v>
      </c>
      <c r="B603" s="744">
        <f>[1]②B6用集計!C3136</f>
        <v>4</v>
      </c>
      <c r="C603" s="743">
        <f>[1]②B6用集計!D3136</f>
        <v>6</v>
      </c>
      <c r="D603" s="835">
        <f>H574+J574+L574+N574+B603</f>
        <v>18</v>
      </c>
      <c r="E603" s="835">
        <f>I574+K574+M574+O574+C603</f>
        <v>23</v>
      </c>
      <c r="F603" s="744">
        <f>[1]②B6用集計!C3161</f>
        <v>9</v>
      </c>
      <c r="G603" s="733">
        <f>[1]②B6用集計!D3161</f>
        <v>15</v>
      </c>
      <c r="H603" s="744">
        <f>[1]②B6用集計!C3186</f>
        <v>2</v>
      </c>
      <c r="I603" s="783">
        <f>[1]②B6用集計!D3186</f>
        <v>1</v>
      </c>
      <c r="J603" s="732">
        <f>[1]②B6用集計!C3212</f>
        <v>8</v>
      </c>
      <c r="K603" s="783">
        <f>[1]②B6用集計!D3212</f>
        <v>4</v>
      </c>
      <c r="L603" s="732">
        <f>[1]②B6用集計!C3238</f>
        <v>3</v>
      </c>
      <c r="M603" s="783">
        <f>[1]②B6用集計!D3238</f>
        <v>9</v>
      </c>
      <c r="N603" s="733">
        <f>[1]②B6用集計!C3263</f>
        <v>1</v>
      </c>
      <c r="O603" s="733">
        <f>[1]②B6用集計!D3263</f>
        <v>0</v>
      </c>
      <c r="AA603" s="726"/>
      <c r="AB603" s="726"/>
      <c r="AC603" s="726"/>
    </row>
    <row r="604" spans="1:45" ht="12.75" customHeight="1" x14ac:dyDescent="0.15">
      <c r="A604" s="745" t="s">
        <v>130</v>
      </c>
      <c r="B604" s="744">
        <f>[1]②B6用集計!C3137</f>
        <v>4</v>
      </c>
      <c r="C604" s="743">
        <f>[1]②B6用集計!D3137</f>
        <v>4</v>
      </c>
      <c r="D604" s="835">
        <f>H575+J575+L575+N575+B604</f>
        <v>18</v>
      </c>
      <c r="E604" s="835">
        <f>I575+K575+M575+O575+C604</f>
        <v>22</v>
      </c>
      <c r="F604" s="744">
        <f>[1]②B6用集計!C3162</f>
        <v>4</v>
      </c>
      <c r="G604" s="733">
        <f>[1]②B6用集計!D3162</f>
        <v>15</v>
      </c>
      <c r="H604" s="744">
        <f>[1]②B6用集計!C3187</f>
        <v>3</v>
      </c>
      <c r="I604" s="783">
        <f>[1]②B6用集計!D3187</f>
        <v>1</v>
      </c>
      <c r="J604" s="732">
        <f>[1]②B6用集計!C3213</f>
        <v>1</v>
      </c>
      <c r="K604" s="783">
        <f>[1]②B6用集計!D3213</f>
        <v>3</v>
      </c>
      <c r="L604" s="732">
        <f>[1]②B6用集計!C3239</f>
        <v>11</v>
      </c>
      <c r="M604" s="783">
        <f>[1]②B6用集計!D3239</f>
        <v>14</v>
      </c>
      <c r="N604" s="733">
        <f>[1]②B6用集計!C3264</f>
        <v>3</v>
      </c>
      <c r="O604" s="733">
        <f>[1]②B6用集計!D3264</f>
        <v>3</v>
      </c>
      <c r="AA604" s="726"/>
      <c r="AB604" s="726"/>
      <c r="AC604" s="726"/>
    </row>
    <row r="605" spans="1:45" ht="12.75" customHeight="1" x14ac:dyDescent="0.15">
      <c r="A605" s="745" t="s">
        <v>131</v>
      </c>
      <c r="B605" s="744">
        <f>[1]②B6用集計!C3138</f>
        <v>0</v>
      </c>
      <c r="C605" s="743">
        <f>[1]②B6用集計!D3138</f>
        <v>1</v>
      </c>
      <c r="D605" s="835">
        <f>H576+J576+L576+N576+B605</f>
        <v>7</v>
      </c>
      <c r="E605" s="835">
        <f>I576+K576+M576+O576+C605</f>
        <v>19</v>
      </c>
      <c r="F605" s="744">
        <f>[1]②B6用集計!C3163</f>
        <v>10</v>
      </c>
      <c r="G605" s="733">
        <f>[1]②B6用集計!D3163</f>
        <v>10</v>
      </c>
      <c r="H605" s="744">
        <f>[1]②B6用集計!C3188</f>
        <v>1</v>
      </c>
      <c r="I605" s="783">
        <f>[1]②B6用集計!D3188</f>
        <v>2</v>
      </c>
      <c r="J605" s="732">
        <f>[1]②B6用集計!C3214</f>
        <v>2</v>
      </c>
      <c r="K605" s="783">
        <f>[1]②B6用集計!D3214</f>
        <v>6</v>
      </c>
      <c r="L605" s="732">
        <f>[1]②B6用集計!C3240</f>
        <v>3</v>
      </c>
      <c r="M605" s="783">
        <f>[1]②B6用集計!D3240</f>
        <v>10</v>
      </c>
      <c r="N605" s="733">
        <f>[1]②B6用集計!C3265</f>
        <v>3</v>
      </c>
      <c r="O605" s="733">
        <f>[1]②B6用集計!D3265</f>
        <v>3</v>
      </c>
      <c r="AA605" s="726"/>
      <c r="AB605" s="726"/>
      <c r="AC605" s="726"/>
    </row>
    <row r="606" spans="1:45" ht="12.75" customHeight="1" x14ac:dyDescent="0.15">
      <c r="A606" s="745" t="s">
        <v>132</v>
      </c>
      <c r="B606" s="744">
        <f>[1]②B6用集計!C3139</f>
        <v>0</v>
      </c>
      <c r="C606" s="743">
        <f>[1]②B6用集計!D3139</f>
        <v>1</v>
      </c>
      <c r="D606" s="835">
        <f>H577+J577+L577+N577+B606</f>
        <v>5</v>
      </c>
      <c r="E606" s="835">
        <f>I577+K577+M577+O577+C606</f>
        <v>14</v>
      </c>
      <c r="F606" s="744">
        <f>[1]②B6用集計!C3164</f>
        <v>1</v>
      </c>
      <c r="G606" s="733">
        <f>[1]②B6用集計!D3164</f>
        <v>8</v>
      </c>
      <c r="H606" s="744">
        <f>[1]②B6用集計!C3189</f>
        <v>3</v>
      </c>
      <c r="I606" s="783">
        <f>[1]②B6用集計!D3189</f>
        <v>0</v>
      </c>
      <c r="J606" s="732">
        <f>[1]②B6用集計!C3215</f>
        <v>3</v>
      </c>
      <c r="K606" s="783">
        <f>[1]②B6用集計!D3215</f>
        <v>3</v>
      </c>
      <c r="L606" s="732">
        <f>[1]②B6用集計!C3241</f>
        <v>4</v>
      </c>
      <c r="M606" s="783">
        <f>[1]②B6用集計!D3241</f>
        <v>6</v>
      </c>
      <c r="N606" s="733">
        <f>[1]②B6用集計!C3266</f>
        <v>1</v>
      </c>
      <c r="O606" s="733">
        <f>[1]②B6用集計!D3266</f>
        <v>0</v>
      </c>
      <c r="AA606" s="726"/>
      <c r="AB606" s="726"/>
      <c r="AC606" s="726"/>
    </row>
    <row r="607" spans="1:45" ht="12.75" customHeight="1" x14ac:dyDescent="0.15">
      <c r="A607" s="745" t="s">
        <v>133</v>
      </c>
      <c r="B607" s="744">
        <f>[1]②B6用集計!C3140</f>
        <v>0</v>
      </c>
      <c r="C607" s="743">
        <f>[1]②B6用集計!D3140</f>
        <v>1</v>
      </c>
      <c r="D607" s="835">
        <f>H578+J578+L578+N578+B607</f>
        <v>0</v>
      </c>
      <c r="E607" s="928">
        <f>I578+K578+M578+O578+C607</f>
        <v>2</v>
      </c>
      <c r="F607" s="744">
        <f>[1]②B6用集計!C3165</f>
        <v>0</v>
      </c>
      <c r="G607" s="733">
        <f>[1]②B6用集計!D3165</f>
        <v>2</v>
      </c>
      <c r="H607" s="744">
        <f>[1]②B6用集計!C3190</f>
        <v>0</v>
      </c>
      <c r="I607" s="783">
        <f>[1]②B6用集計!D3190</f>
        <v>3</v>
      </c>
      <c r="J607" s="732">
        <f>[1]②B6用集計!C3216</f>
        <v>0</v>
      </c>
      <c r="K607" s="783">
        <f>[1]②B6用集計!D3216</f>
        <v>2</v>
      </c>
      <c r="L607" s="732">
        <f>[1]②B6用集計!C3242</f>
        <v>1</v>
      </c>
      <c r="M607" s="783">
        <f>[1]②B6用集計!D3242</f>
        <v>1</v>
      </c>
      <c r="N607" s="733">
        <f>[1]②B6用集計!C3267</f>
        <v>1</v>
      </c>
      <c r="O607" s="733">
        <f>[1]②B6用集計!D3267</f>
        <v>0</v>
      </c>
      <c r="T607" s="726"/>
      <c r="U607" s="726"/>
      <c r="V607" s="726"/>
      <c r="W607" s="726"/>
      <c r="X607" s="726"/>
      <c r="Y607" s="726"/>
      <c r="Z607" s="726"/>
      <c r="AA607" s="726"/>
      <c r="AB607" s="726"/>
      <c r="AC607" s="726"/>
      <c r="AD607" s="726"/>
      <c r="AE607" s="726"/>
      <c r="AF607" s="726"/>
      <c r="AG607" s="726"/>
      <c r="AH607" s="726"/>
      <c r="AI607" s="726"/>
      <c r="AJ607" s="726"/>
      <c r="AK607" s="726"/>
      <c r="AL607" s="726"/>
      <c r="AM607" s="726"/>
      <c r="AN607" s="726"/>
      <c r="AO607" s="726"/>
      <c r="AP607" s="726"/>
      <c r="AQ607" s="726"/>
      <c r="AR607" s="726"/>
      <c r="AS607" s="726"/>
    </row>
    <row r="608" spans="1:45" ht="12.75" customHeight="1" thickBot="1" x14ac:dyDescent="0.2">
      <c r="A608" s="739" t="s">
        <v>209</v>
      </c>
      <c r="B608" s="738">
        <f>[1]②B6用集計!C3141</f>
        <v>0</v>
      </c>
      <c r="C608" s="737">
        <f>[1]②B6用集計!D3141</f>
        <v>0</v>
      </c>
      <c r="D608" s="806">
        <f>H579+J579+L579+N579+B608</f>
        <v>0</v>
      </c>
      <c r="E608" s="927">
        <f>I579+K579+M579+O579+C608</f>
        <v>0</v>
      </c>
      <c r="F608" s="744">
        <f>[1]②B6用集計!C3166</f>
        <v>0</v>
      </c>
      <c r="G608" s="733">
        <f>[1]②B6用集計!D3166</f>
        <v>0</v>
      </c>
      <c r="H608" s="744">
        <f>[1]②B6用集計!C3191</f>
        <v>0</v>
      </c>
      <c r="I608" s="783">
        <f>[1]②B6用集計!D3191</f>
        <v>0</v>
      </c>
      <c r="J608" s="732">
        <f>[1]②B6用集計!C3217</f>
        <v>0</v>
      </c>
      <c r="K608" s="783">
        <f>[1]②B6用集計!D3217</f>
        <v>1</v>
      </c>
      <c r="L608" s="732">
        <f>[1]②B6用集計!C3243</f>
        <v>0</v>
      </c>
      <c r="M608" s="783">
        <f>[1]②B6用集計!D3243</f>
        <v>0</v>
      </c>
      <c r="N608" s="733">
        <f>[1]②B6用集計!C3268</f>
        <v>0</v>
      </c>
      <c r="O608" s="781">
        <f>[1]②B6用集計!D3268</f>
        <v>0</v>
      </c>
      <c r="S608" s="726"/>
      <c r="T608" s="726"/>
      <c r="U608" s="726"/>
      <c r="V608" s="726"/>
      <c r="W608" s="726"/>
      <c r="X608" s="726"/>
      <c r="Y608" s="726"/>
      <c r="Z608" s="726"/>
      <c r="AA608" s="726"/>
      <c r="AB608" s="726"/>
      <c r="AC608" s="726"/>
      <c r="AD608" s="726"/>
      <c r="AE608" s="726"/>
      <c r="AF608" s="726"/>
      <c r="AG608" s="726"/>
      <c r="AH608" s="726"/>
      <c r="AI608" s="726"/>
      <c r="AJ608" s="726"/>
      <c r="AK608" s="726"/>
      <c r="AL608" s="726"/>
      <c r="AM608" s="726"/>
      <c r="AN608" s="726"/>
      <c r="AO608" s="726"/>
      <c r="AP608" s="726"/>
      <c r="AQ608" s="726"/>
      <c r="AR608" s="726"/>
      <c r="AS608" s="726"/>
    </row>
    <row r="609" spans="1:43" ht="20.100000000000001" customHeight="1" thickBot="1" x14ac:dyDescent="0.2">
      <c r="A609" s="926"/>
      <c r="B609" s="733"/>
      <c r="C609" s="803"/>
      <c r="D609" s="781"/>
      <c r="E609" s="781"/>
      <c r="F609" s="925"/>
      <c r="G609" s="925"/>
      <c r="H609" s="925"/>
      <c r="I609" s="925"/>
      <c r="J609" s="925"/>
      <c r="K609" s="925"/>
      <c r="L609" s="925"/>
      <c r="M609" s="925"/>
      <c r="N609" s="925"/>
      <c r="O609" s="925"/>
      <c r="S609" s="726"/>
      <c r="T609" s="726"/>
      <c r="U609" s="726"/>
      <c r="V609" s="726"/>
      <c r="W609" s="726"/>
      <c r="X609" s="726"/>
      <c r="Y609" s="726"/>
      <c r="Z609" s="726"/>
      <c r="AA609" s="726"/>
      <c r="AB609" s="726"/>
      <c r="AC609" s="726"/>
      <c r="AD609" s="726"/>
      <c r="AE609" s="726"/>
      <c r="AF609" s="726"/>
      <c r="AG609" s="726"/>
      <c r="AH609" s="726"/>
      <c r="AI609" s="726"/>
      <c r="AJ609" s="726"/>
      <c r="AK609" s="726"/>
      <c r="AL609" s="726"/>
      <c r="AM609" s="726"/>
      <c r="AN609" s="726"/>
      <c r="AO609" s="726"/>
      <c r="AP609" s="726"/>
      <c r="AQ609" s="726"/>
    </row>
    <row r="610" spans="1:43" s="732" customFormat="1" ht="20.100000000000001" customHeight="1" x14ac:dyDescent="0.15">
      <c r="A610" s="801" t="s">
        <v>219</v>
      </c>
      <c r="B610" s="924" t="s">
        <v>351</v>
      </c>
      <c r="C610" s="923"/>
      <c r="D610" s="793" t="s">
        <v>350</v>
      </c>
      <c r="E610" s="827"/>
      <c r="F610" s="794" t="s">
        <v>349</v>
      </c>
      <c r="G610" s="827"/>
      <c r="H610" s="872" t="s">
        <v>348</v>
      </c>
      <c r="I610" s="871"/>
      <c r="J610" s="922" t="s">
        <v>347</v>
      </c>
      <c r="K610" s="921"/>
      <c r="L610" s="920" t="s">
        <v>346</v>
      </c>
      <c r="M610" s="919"/>
      <c r="N610" s="858" t="s">
        <v>345</v>
      </c>
      <c r="O610" s="851"/>
      <c r="P610" s="733"/>
      <c r="AC610" s="726"/>
      <c r="AD610" s="726"/>
      <c r="AE610" s="726"/>
      <c r="AF610" s="726"/>
      <c r="AG610" s="726"/>
      <c r="AH610" s="726"/>
      <c r="AI610" s="726"/>
      <c r="AJ610" s="726"/>
      <c r="AK610" s="726"/>
    </row>
    <row r="611" spans="1:43" ht="13.5" customHeight="1" x14ac:dyDescent="0.15">
      <c r="A611" s="814" t="s">
        <v>215</v>
      </c>
      <c r="B611" s="821">
        <f>[1]③行政区別!E153</f>
        <v>67</v>
      </c>
      <c r="C611" s="821"/>
      <c r="D611" s="791">
        <f>[1]③行政区別!E154</f>
        <v>31</v>
      </c>
      <c r="E611" s="792"/>
      <c r="F611" s="768">
        <f>[1]③行政区別!E155</f>
        <v>11</v>
      </c>
      <c r="G611" s="792"/>
      <c r="H611" s="768">
        <f>[1]③行政区別!E156</f>
        <v>29</v>
      </c>
      <c r="I611" s="792"/>
      <c r="J611" s="768">
        <f>[1]③行政区別!E157</f>
        <v>4</v>
      </c>
      <c r="K611" s="767"/>
      <c r="L611" s="820">
        <f>SUM(F583:R583)+SUM(B611:K611)</f>
        <v>508</v>
      </c>
      <c r="M611" s="819"/>
      <c r="N611" s="818">
        <f>[1]③行政区別!E159</f>
        <v>323</v>
      </c>
      <c r="O611" s="791"/>
      <c r="AC611" s="733"/>
      <c r="AD611" s="733"/>
      <c r="AE611" s="733"/>
      <c r="AF611" s="733"/>
      <c r="AG611" s="733"/>
      <c r="AH611" s="733"/>
      <c r="AI611" s="733"/>
      <c r="AJ611" s="733"/>
      <c r="AK611" s="733"/>
    </row>
    <row r="612" spans="1:43" ht="13.5" customHeight="1" x14ac:dyDescent="0.15">
      <c r="A612" s="814" t="s">
        <v>214</v>
      </c>
      <c r="B612" s="821">
        <f>SUM(B616:C636)</f>
        <v>240</v>
      </c>
      <c r="C612" s="821"/>
      <c r="D612" s="791">
        <f>SUM(D616:E636)</f>
        <v>95</v>
      </c>
      <c r="E612" s="792"/>
      <c r="F612" s="768">
        <f>SUM(F616:G636)</f>
        <v>25</v>
      </c>
      <c r="G612" s="792"/>
      <c r="H612" s="768">
        <f>SUM(H616:I636)</f>
        <v>74</v>
      </c>
      <c r="I612" s="792"/>
      <c r="J612" s="768">
        <f>SUM(J616:K636)</f>
        <v>5</v>
      </c>
      <c r="K612" s="767"/>
      <c r="L612" s="820">
        <f>SUM(L616:M636)</f>
        <v>1585</v>
      </c>
      <c r="M612" s="819"/>
      <c r="N612" s="818">
        <f>SUM(N616:O636)</f>
        <v>919</v>
      </c>
      <c r="O612" s="791"/>
    </row>
    <row r="613" spans="1:43" ht="13.5" customHeight="1" x14ac:dyDescent="0.15">
      <c r="A613" s="759"/>
      <c r="B613" s="789" t="s">
        <v>111</v>
      </c>
      <c r="C613" s="790" t="s">
        <v>112</v>
      </c>
      <c r="D613" s="789" t="s">
        <v>111</v>
      </c>
      <c r="E613" s="913" t="s">
        <v>112</v>
      </c>
      <c r="F613" s="789" t="s">
        <v>111</v>
      </c>
      <c r="G613" s="788" t="s">
        <v>112</v>
      </c>
      <c r="H613" s="764" t="s">
        <v>111</v>
      </c>
      <c r="I613" s="790" t="s">
        <v>112</v>
      </c>
      <c r="J613" s="789" t="s">
        <v>111</v>
      </c>
      <c r="K613" s="763" t="s">
        <v>112</v>
      </c>
      <c r="L613" s="816" t="s">
        <v>111</v>
      </c>
      <c r="M613" s="815" t="s">
        <v>112</v>
      </c>
      <c r="N613" s="789" t="s">
        <v>111</v>
      </c>
      <c r="O613" s="788" t="s">
        <v>112</v>
      </c>
    </row>
    <row r="614" spans="1:43" ht="13.5" customHeight="1" x14ac:dyDescent="0.15">
      <c r="A614" s="771" t="s">
        <v>213</v>
      </c>
      <c r="B614" s="786">
        <f>SUM(B620:B636)</f>
        <v>96</v>
      </c>
      <c r="C614" s="787">
        <f>SUM(C620:C636)</f>
        <v>94</v>
      </c>
      <c r="D614" s="786">
        <f>SUM(D620:D636)</f>
        <v>42</v>
      </c>
      <c r="E614" s="787">
        <f>SUM(E620:E636)</f>
        <v>43</v>
      </c>
      <c r="F614" s="786">
        <f>SUM(F620:F636)</f>
        <v>14</v>
      </c>
      <c r="G614" s="786">
        <f>SUM(G620:G636)</f>
        <v>11</v>
      </c>
      <c r="H614" s="758">
        <f>SUM(H620:H636)</f>
        <v>33</v>
      </c>
      <c r="I614" s="787">
        <f>SUM(I620:I636)</f>
        <v>32</v>
      </c>
      <c r="J614" s="786">
        <f>SUM(J620:J636)</f>
        <v>4</v>
      </c>
      <c r="K614" s="757">
        <f>SUM(K620:K636)</f>
        <v>1</v>
      </c>
      <c r="L614" s="813">
        <f>F586+H586+J586+L586+N586+B614+D614+F614+H614+J614</f>
        <v>686</v>
      </c>
      <c r="M614" s="812">
        <f>G586+I586+K586+M586+O586+C614+E614+G614+I614+K614</f>
        <v>675</v>
      </c>
      <c r="N614" s="786">
        <f>SUM(N620:N636)</f>
        <v>365</v>
      </c>
      <c r="O614" s="786">
        <f>SUM(O620:O636)</f>
        <v>377</v>
      </c>
    </row>
    <row r="615" spans="1:43" ht="15" customHeight="1" x14ac:dyDescent="0.15">
      <c r="A615" s="912" t="s">
        <v>212</v>
      </c>
      <c r="B615" s="784">
        <f>SUM(B616:B636)</f>
        <v>121</v>
      </c>
      <c r="C615" s="785">
        <f>SUM(C616:C636)</f>
        <v>119</v>
      </c>
      <c r="D615" s="784">
        <f>SUM(D616:D636)</f>
        <v>50</v>
      </c>
      <c r="E615" s="785">
        <f>SUM(E616:E636)</f>
        <v>45</v>
      </c>
      <c r="F615" s="784">
        <f>SUM(F616:F636)</f>
        <v>14</v>
      </c>
      <c r="G615" s="784">
        <f>SUM(G616:G636)</f>
        <v>11</v>
      </c>
      <c r="H615" s="849">
        <f>SUM(H616:H636)</f>
        <v>38</v>
      </c>
      <c r="I615" s="848">
        <f>SUM(I616:I636)</f>
        <v>36</v>
      </c>
      <c r="J615" s="847">
        <f>SUM(J616:J636)</f>
        <v>4</v>
      </c>
      <c r="K615" s="855">
        <f>SUM(K616:K636)</f>
        <v>1</v>
      </c>
      <c r="L615" s="854">
        <f>F587+H587+J587+L587+N587+B615+D615+F615+H615+J615</f>
        <v>804</v>
      </c>
      <c r="M615" s="853">
        <f>G587+I587+K587+M587+O587+C615+E615+G615+I615+K615</f>
        <v>781</v>
      </c>
      <c r="N615" s="847">
        <f>SUM(N616:N636)</f>
        <v>464</v>
      </c>
      <c r="O615" s="847">
        <f>SUM(O616:O636)</f>
        <v>455</v>
      </c>
    </row>
    <row r="616" spans="1:43" ht="12.75" customHeight="1" x14ac:dyDescent="0.15">
      <c r="A616" s="745" t="s">
        <v>211</v>
      </c>
      <c r="B616" s="733">
        <f>[1]②B6用集計!C3273</f>
        <v>4</v>
      </c>
      <c r="C616" s="783">
        <f>[1]②B6用集計!D3273</f>
        <v>6</v>
      </c>
      <c r="D616" s="732">
        <f>[1]②B6用集計!C3298</f>
        <v>1</v>
      </c>
      <c r="E616" s="783">
        <f>[1]②B6用集計!D3298</f>
        <v>0</v>
      </c>
      <c r="F616" s="732">
        <f>[1]②B6用集計!C3323</f>
        <v>0</v>
      </c>
      <c r="G616" s="733">
        <f>[1]②B6用集計!D3323</f>
        <v>0</v>
      </c>
      <c r="H616" s="744">
        <f>[1]②B6用集計!C3349</f>
        <v>0</v>
      </c>
      <c r="I616" s="783">
        <f>[1]②B6用集計!D3349</f>
        <v>0</v>
      </c>
      <c r="J616" s="732">
        <f>[1]②B6用集計!C3374</f>
        <v>0</v>
      </c>
      <c r="K616" s="743">
        <f>[1]②B6用集計!D3374</f>
        <v>0</v>
      </c>
      <c r="L616" s="808">
        <f>F588+H588+J588+L588+N588+B616+D616+F616+H616+J616</f>
        <v>21</v>
      </c>
      <c r="M616" s="807">
        <f>G588+I588+K588+M588+O588+C616+E616+G616+I616+K616</f>
        <v>15</v>
      </c>
      <c r="N616" s="733">
        <f>[1]②B6用集計!C3399</f>
        <v>24</v>
      </c>
      <c r="O616" s="733">
        <f>[1]②B6用集計!D3399</f>
        <v>22</v>
      </c>
    </row>
    <row r="617" spans="1:43" ht="12.75" customHeight="1" x14ac:dyDescent="0.15">
      <c r="A617" s="745" t="s">
        <v>210</v>
      </c>
      <c r="B617" s="733">
        <f>[1]②B6用集計!C3274</f>
        <v>8</v>
      </c>
      <c r="C617" s="783">
        <f>[1]②B6用集計!D3274</f>
        <v>8</v>
      </c>
      <c r="D617" s="732">
        <f>[1]②B6用集計!C3299</f>
        <v>3</v>
      </c>
      <c r="E617" s="783">
        <f>[1]②B6用集計!D3299</f>
        <v>1</v>
      </c>
      <c r="F617" s="732">
        <f>[1]②B6用集計!C3324</f>
        <v>0</v>
      </c>
      <c r="G617" s="733">
        <f>[1]②B6用集計!D3324</f>
        <v>0</v>
      </c>
      <c r="H617" s="744">
        <f>[1]②B6用集計!C3350</f>
        <v>3</v>
      </c>
      <c r="I617" s="783">
        <f>[1]②B6用集計!D3350</f>
        <v>1</v>
      </c>
      <c r="J617" s="732">
        <f>[1]②B6用集計!C3375</f>
        <v>0</v>
      </c>
      <c r="K617" s="743">
        <f>[1]②B6用集計!D3375</f>
        <v>0</v>
      </c>
      <c r="L617" s="808">
        <f>F589+H589+J589+L589+N589+B617+D617+F617+H617+J617</f>
        <v>28</v>
      </c>
      <c r="M617" s="807">
        <f>G589+I589+K589+M589+O589+C617+E617+G617+I617+K617</f>
        <v>29</v>
      </c>
      <c r="N617" s="733">
        <f>[1]②B6用集計!C3400</f>
        <v>30</v>
      </c>
      <c r="O617" s="733">
        <f>[1]②B6用集計!D3400</f>
        <v>16</v>
      </c>
    </row>
    <row r="618" spans="1:43" ht="12.75" customHeight="1" x14ac:dyDescent="0.15">
      <c r="A618" s="745" t="s">
        <v>115</v>
      </c>
      <c r="B618" s="733">
        <f>[1]②B6用集計!C3275</f>
        <v>4</v>
      </c>
      <c r="C618" s="783">
        <f>[1]②B6用集計!D3275</f>
        <v>5</v>
      </c>
      <c r="D618" s="732">
        <f>[1]②B6用集計!C3300</f>
        <v>1</v>
      </c>
      <c r="E618" s="783">
        <f>[1]②B6用集計!D3300</f>
        <v>0</v>
      </c>
      <c r="F618" s="732">
        <f>[1]②B6用集計!C3325</f>
        <v>0</v>
      </c>
      <c r="G618" s="733">
        <f>[1]②B6用集計!D3325</f>
        <v>0</v>
      </c>
      <c r="H618" s="744">
        <f>[1]②B6用集計!C3351</f>
        <v>1</v>
      </c>
      <c r="I618" s="783">
        <f>[1]②B6用集計!D3351</f>
        <v>2</v>
      </c>
      <c r="J618" s="732">
        <f>[1]②B6用集計!C3376</f>
        <v>0</v>
      </c>
      <c r="K618" s="743">
        <f>[1]②B6用集計!D3376</f>
        <v>0</v>
      </c>
      <c r="L618" s="808">
        <f>F590+H590+J590+L590+N590+B618+D618+F618+H618+J618</f>
        <v>29</v>
      </c>
      <c r="M618" s="807">
        <f>G590+I590+K590+M590+O590+C618+E618+G618+I618+K618</f>
        <v>32</v>
      </c>
      <c r="N618" s="733">
        <f>[1]②B6用集計!C3401</f>
        <v>26</v>
      </c>
      <c r="O618" s="733">
        <f>[1]②B6用集計!D3401</f>
        <v>20</v>
      </c>
    </row>
    <row r="619" spans="1:43" ht="12.75" customHeight="1" x14ac:dyDescent="0.15">
      <c r="A619" s="745" t="s">
        <v>116</v>
      </c>
      <c r="B619" s="733">
        <f>[1]②B6用集計!C3276</f>
        <v>9</v>
      </c>
      <c r="C619" s="783">
        <f>[1]②B6用集計!D3276</f>
        <v>6</v>
      </c>
      <c r="D619" s="732">
        <f>[1]②B6用集計!C3301</f>
        <v>3</v>
      </c>
      <c r="E619" s="783">
        <f>[1]②B6用集計!D3301</f>
        <v>1</v>
      </c>
      <c r="F619" s="732">
        <f>[1]②B6用集計!C3326</f>
        <v>0</v>
      </c>
      <c r="G619" s="733">
        <f>[1]②B6用集計!D3326</f>
        <v>0</v>
      </c>
      <c r="H619" s="744">
        <f>[1]②B6用集計!C3352</f>
        <v>1</v>
      </c>
      <c r="I619" s="783">
        <f>[1]②B6用集計!D3352</f>
        <v>1</v>
      </c>
      <c r="J619" s="732">
        <f>[1]②B6用集計!C3377</f>
        <v>0</v>
      </c>
      <c r="K619" s="743">
        <f>[1]②B6用集計!D3377</f>
        <v>0</v>
      </c>
      <c r="L619" s="808">
        <f>F591+H591+J591+L591+N591+B619+D619+F619+H619+J619</f>
        <v>40</v>
      </c>
      <c r="M619" s="807">
        <f>G591+I591+K591+M591+O591+C619+E619+G619+I619+K619</f>
        <v>30</v>
      </c>
      <c r="N619" s="733">
        <f>[1]②B6用集計!C3402</f>
        <v>19</v>
      </c>
      <c r="O619" s="733">
        <f>[1]②B6用集計!D3402</f>
        <v>20</v>
      </c>
    </row>
    <row r="620" spans="1:43" ht="12.75" customHeight="1" x14ac:dyDescent="0.15">
      <c r="A620" s="745" t="s">
        <v>117</v>
      </c>
      <c r="B620" s="733">
        <f>[1]②B6用集計!C3277</f>
        <v>3</v>
      </c>
      <c r="C620" s="783">
        <f>[1]②B6用集計!D3277</f>
        <v>3</v>
      </c>
      <c r="D620" s="732">
        <f>[1]②B6用集計!C3302</f>
        <v>1</v>
      </c>
      <c r="E620" s="783">
        <f>[1]②B6用集計!D3302</f>
        <v>1</v>
      </c>
      <c r="F620" s="732">
        <f>[1]②B6用集計!C3327</f>
        <v>1</v>
      </c>
      <c r="G620" s="733">
        <f>[1]②B6用集計!D3327</f>
        <v>0</v>
      </c>
      <c r="H620" s="744">
        <f>[1]②B6用集計!C3353</f>
        <v>0</v>
      </c>
      <c r="I620" s="783">
        <f>[1]②B6用集計!D3353</f>
        <v>0</v>
      </c>
      <c r="J620" s="732">
        <f>[1]②B6用集計!C3378</f>
        <v>0</v>
      </c>
      <c r="K620" s="743">
        <f>[1]②B6用集計!D3378</f>
        <v>0</v>
      </c>
      <c r="L620" s="808">
        <f>F592+H592+J592+L592+N592+B620+D620+F620+H620+J620</f>
        <v>39</v>
      </c>
      <c r="M620" s="807">
        <f>G592+I592+K592+M592+O592+C620+E620+G620+I620+K620</f>
        <v>28</v>
      </c>
      <c r="N620" s="733">
        <f>[1]②B6用集計!C3403</f>
        <v>16</v>
      </c>
      <c r="O620" s="733">
        <f>[1]②B6用集計!D3403</f>
        <v>8</v>
      </c>
    </row>
    <row r="621" spans="1:43" ht="12.75" customHeight="1" x14ac:dyDescent="0.15">
      <c r="A621" s="745" t="s">
        <v>118</v>
      </c>
      <c r="B621" s="733">
        <f>[1]②B6用集計!C3278</f>
        <v>4</v>
      </c>
      <c r="C621" s="783">
        <f>[1]②B6用集計!D3278</f>
        <v>3</v>
      </c>
      <c r="D621" s="732">
        <f>[1]②B6用集計!C3303</f>
        <v>2</v>
      </c>
      <c r="E621" s="783">
        <f>[1]②B6用集計!D3303</f>
        <v>2</v>
      </c>
      <c r="F621" s="732">
        <f>[1]②B6用集計!C3328</f>
        <v>0</v>
      </c>
      <c r="G621" s="733">
        <f>[1]②B6用集計!D3328</f>
        <v>0</v>
      </c>
      <c r="H621" s="744">
        <f>[1]②B6用集計!C3354</f>
        <v>1</v>
      </c>
      <c r="I621" s="783">
        <f>[1]②B6用集計!D3354</f>
        <v>1</v>
      </c>
      <c r="J621" s="732">
        <f>[1]②B6用集計!C3379</f>
        <v>0</v>
      </c>
      <c r="K621" s="743">
        <f>[1]②B6用集計!D3379</f>
        <v>0</v>
      </c>
      <c r="L621" s="808">
        <f>F593+H593+J593+L593+N593+B621+D621+F621+H621+J621</f>
        <v>36</v>
      </c>
      <c r="M621" s="807">
        <f>G593+I593+K593+M593+O593+C621+E621+G621+I621+K621</f>
        <v>28</v>
      </c>
      <c r="N621" s="733">
        <f>[1]②B6用集計!C3404</f>
        <v>17</v>
      </c>
      <c r="O621" s="733">
        <f>[1]②B6用集計!D3404</f>
        <v>11</v>
      </c>
    </row>
    <row r="622" spans="1:43" ht="12.75" customHeight="1" x14ac:dyDescent="0.15">
      <c r="A622" s="745" t="s">
        <v>119</v>
      </c>
      <c r="B622" s="733">
        <f>[1]②B6用集計!C3279</f>
        <v>8</v>
      </c>
      <c r="C622" s="783">
        <f>[1]②B6用集計!D3279</f>
        <v>6</v>
      </c>
      <c r="D622" s="732">
        <f>[1]②B6用集計!C3304</f>
        <v>1</v>
      </c>
      <c r="E622" s="783">
        <f>[1]②B6用集計!D3304</f>
        <v>2</v>
      </c>
      <c r="F622" s="732">
        <f>[1]②B6用集計!C3329</f>
        <v>1</v>
      </c>
      <c r="G622" s="733">
        <f>[1]②B6用集計!D3329</f>
        <v>0</v>
      </c>
      <c r="H622" s="744">
        <f>[1]②B6用集計!C3355</f>
        <v>3</v>
      </c>
      <c r="I622" s="783">
        <f>[1]②B6用集計!D3355</f>
        <v>1</v>
      </c>
      <c r="J622" s="732">
        <f>[1]②B6用集計!C3380</f>
        <v>0</v>
      </c>
      <c r="K622" s="743">
        <f>[1]②B6用集計!D3380</f>
        <v>0</v>
      </c>
      <c r="L622" s="808">
        <f>F594+H594+J594+L594+N594+B622+D622+F622+H622+J622</f>
        <v>45</v>
      </c>
      <c r="M622" s="807">
        <f>G594+I594+K594+M594+O594+C622+E622+G622+I622+K622</f>
        <v>40</v>
      </c>
      <c r="N622" s="733">
        <f>[1]②B6用集計!C3405</f>
        <v>30</v>
      </c>
      <c r="O622" s="733">
        <f>[1]②B6用集計!D3405</f>
        <v>28</v>
      </c>
    </row>
    <row r="623" spans="1:43" ht="12.75" customHeight="1" x14ac:dyDescent="0.15">
      <c r="A623" s="745" t="s">
        <v>121</v>
      </c>
      <c r="B623" s="733">
        <f>[1]②B6用集計!C3280</f>
        <v>7</v>
      </c>
      <c r="C623" s="783">
        <f>[1]②B6用集計!D3280</f>
        <v>3</v>
      </c>
      <c r="D623" s="732">
        <f>[1]②B6用集計!C3305</f>
        <v>1</v>
      </c>
      <c r="E623" s="783">
        <f>[1]②B6用集計!D3305</f>
        <v>1</v>
      </c>
      <c r="F623" s="732">
        <f>[1]②B6用集計!C3330</f>
        <v>0</v>
      </c>
      <c r="G623" s="733">
        <f>[1]②B6用集計!D3330</f>
        <v>0</v>
      </c>
      <c r="H623" s="744">
        <f>[1]②B6用集計!C3356</f>
        <v>2</v>
      </c>
      <c r="I623" s="783">
        <f>[1]②B6用集計!D3356</f>
        <v>2</v>
      </c>
      <c r="J623" s="732">
        <f>[1]②B6用集計!C3381</f>
        <v>0</v>
      </c>
      <c r="K623" s="743">
        <f>[1]②B6用集計!D3381</f>
        <v>0</v>
      </c>
      <c r="L623" s="808">
        <f>F595+H595+J595+L595+N595+B623+D623+F623+H623+J623</f>
        <v>35</v>
      </c>
      <c r="M623" s="807">
        <f>G595+I595+K595+M595+O595+C623+E623+G623+I623+K623</f>
        <v>32</v>
      </c>
      <c r="N623" s="733">
        <f>[1]②B6用集計!C3406</f>
        <v>29</v>
      </c>
      <c r="O623" s="733">
        <f>[1]②B6用集計!D3406</f>
        <v>38</v>
      </c>
    </row>
    <row r="624" spans="1:43" ht="12.75" customHeight="1" x14ac:dyDescent="0.15">
      <c r="A624" s="745" t="s">
        <v>122</v>
      </c>
      <c r="B624" s="733">
        <f>[1]②B6用集計!C3281</f>
        <v>9</v>
      </c>
      <c r="C624" s="783">
        <f>[1]②B6用集計!D3281</f>
        <v>9</v>
      </c>
      <c r="D624" s="732">
        <f>[1]②B6用集計!C3306</f>
        <v>6</v>
      </c>
      <c r="E624" s="783">
        <f>[1]②B6用集計!D3306</f>
        <v>3</v>
      </c>
      <c r="F624" s="732">
        <f>[1]②B6用集計!C3331</f>
        <v>0</v>
      </c>
      <c r="G624" s="733">
        <f>[1]②B6用集計!D3331</f>
        <v>0</v>
      </c>
      <c r="H624" s="744">
        <f>[1]②B6用集計!C3357</f>
        <v>1</v>
      </c>
      <c r="I624" s="783">
        <f>[1]②B6用集計!D3357</f>
        <v>1</v>
      </c>
      <c r="J624" s="732">
        <f>[1]②B6用集計!C3382</f>
        <v>0</v>
      </c>
      <c r="K624" s="743">
        <f>[1]②B6用集計!D3382</f>
        <v>0</v>
      </c>
      <c r="L624" s="808">
        <f>F596+H596+J596+L596+N596+B624+D624+F624+H624+J624</f>
        <v>52</v>
      </c>
      <c r="M624" s="807">
        <f>G596+I596+K596+M596+O596+C624+E624+G624+I624+K624</f>
        <v>34</v>
      </c>
      <c r="N624" s="733">
        <f>[1]②B6用集計!C3407</f>
        <v>35</v>
      </c>
      <c r="O624" s="733">
        <f>[1]②B6用集計!D3407</f>
        <v>29</v>
      </c>
    </row>
    <row r="625" spans="1:36" ht="12.75" customHeight="1" x14ac:dyDescent="0.15">
      <c r="A625" s="745" t="s">
        <v>123</v>
      </c>
      <c r="B625" s="733">
        <f>[1]②B6用集計!C3282</f>
        <v>5</v>
      </c>
      <c r="C625" s="783">
        <f>[1]②B6用集計!D3282</f>
        <v>6</v>
      </c>
      <c r="D625" s="732">
        <f>[1]②B6用集計!C3307</f>
        <v>1</v>
      </c>
      <c r="E625" s="783">
        <f>[1]②B6用集計!D3307</f>
        <v>1</v>
      </c>
      <c r="F625" s="732">
        <f>[1]②B6用集計!C3332</f>
        <v>0</v>
      </c>
      <c r="G625" s="733">
        <f>[1]②B6用集計!D3332</f>
        <v>0</v>
      </c>
      <c r="H625" s="744">
        <f>[1]②B6用集計!C3358</f>
        <v>0</v>
      </c>
      <c r="I625" s="783">
        <f>[1]②B6用集計!D3358</f>
        <v>0</v>
      </c>
      <c r="J625" s="732">
        <f>[1]②B6用集計!C3383</f>
        <v>0</v>
      </c>
      <c r="K625" s="743">
        <f>[1]②B6用集計!D3383</f>
        <v>0</v>
      </c>
      <c r="L625" s="808">
        <f>F597+H597+J597+L597+N597+B625+D625+F625+H625+J625</f>
        <v>39</v>
      </c>
      <c r="M625" s="807">
        <f>G597+I597+K597+M597+O597+C625+E625+G625+I625+K625</f>
        <v>39</v>
      </c>
      <c r="N625" s="733">
        <f>[1]②B6用集計!C3408</f>
        <v>29</v>
      </c>
      <c r="O625" s="733">
        <f>[1]②B6用集計!D3408</f>
        <v>25</v>
      </c>
    </row>
    <row r="626" spans="1:36" ht="12.75" customHeight="1" x14ac:dyDescent="0.15">
      <c r="A626" s="745" t="s">
        <v>124</v>
      </c>
      <c r="B626" s="733">
        <f>[1]②B6用集計!C3283</f>
        <v>6</v>
      </c>
      <c r="C626" s="783">
        <f>[1]②B6用集計!D3283</f>
        <v>4</v>
      </c>
      <c r="D626" s="732">
        <f>[1]②B6用集計!C3308</f>
        <v>1</v>
      </c>
      <c r="E626" s="783">
        <f>[1]②B6用集計!D3308</f>
        <v>3</v>
      </c>
      <c r="F626" s="732">
        <f>[1]②B6用集計!C3333</f>
        <v>1</v>
      </c>
      <c r="G626" s="733">
        <f>[1]②B6用集計!D3333</f>
        <v>0</v>
      </c>
      <c r="H626" s="744">
        <f>[1]②B6用集計!C3359</f>
        <v>0</v>
      </c>
      <c r="I626" s="783">
        <f>[1]②B6用集計!D3359</f>
        <v>3</v>
      </c>
      <c r="J626" s="732">
        <f>[1]②B6用集計!C3384</f>
        <v>0</v>
      </c>
      <c r="K626" s="743">
        <f>[1]②B6用集計!D3384</f>
        <v>0</v>
      </c>
      <c r="L626" s="808">
        <f>F598+H598+J598+L598+N598+B626+D626+F626+H626+J626</f>
        <v>44</v>
      </c>
      <c r="M626" s="807">
        <f>G598+I598+K598+M598+O598+C626+E626+G626+I626+K626</f>
        <v>46</v>
      </c>
      <c r="N626" s="733">
        <f>[1]②B6用集計!C3409</f>
        <v>23</v>
      </c>
      <c r="O626" s="733">
        <f>[1]②B6用集計!D3409</f>
        <v>24</v>
      </c>
    </row>
    <row r="627" spans="1:36" ht="12.75" customHeight="1" x14ac:dyDescent="0.15">
      <c r="A627" s="745" t="s">
        <v>125</v>
      </c>
      <c r="B627" s="733">
        <f>[1]②B6用集計!C3284</f>
        <v>4</v>
      </c>
      <c r="C627" s="783">
        <f>[1]②B6用集計!D3284</f>
        <v>10</v>
      </c>
      <c r="D627" s="732">
        <f>[1]②B6用集計!C3309</f>
        <v>2</v>
      </c>
      <c r="E627" s="783">
        <f>[1]②B6用集計!D3309</f>
        <v>3</v>
      </c>
      <c r="F627" s="732">
        <f>[1]②B6用集計!C3334</f>
        <v>1</v>
      </c>
      <c r="G627" s="733">
        <f>[1]②B6用集計!D3334</f>
        <v>2</v>
      </c>
      <c r="H627" s="744">
        <f>[1]②B6用集計!C3360</f>
        <v>2</v>
      </c>
      <c r="I627" s="783">
        <f>[1]②B6用集計!D3360</f>
        <v>1</v>
      </c>
      <c r="J627" s="732">
        <f>[1]②B6用集計!C3385</f>
        <v>1</v>
      </c>
      <c r="K627" s="743">
        <f>[1]②B6用集計!D3385</f>
        <v>0</v>
      </c>
      <c r="L627" s="808">
        <f>F599+H599+J599+L599+N599+B627+D627+F627+H627+J627</f>
        <v>60</v>
      </c>
      <c r="M627" s="807">
        <f>G599+I599+K599+M599+O599+C627+E627+G627+I627+K627</f>
        <v>64</v>
      </c>
      <c r="N627" s="733">
        <f>[1]②B6用集計!C3410</f>
        <v>23</v>
      </c>
      <c r="O627" s="733">
        <f>[1]②B6用集計!D3410</f>
        <v>28</v>
      </c>
    </row>
    <row r="628" spans="1:36" ht="12.75" customHeight="1" x14ac:dyDescent="0.15">
      <c r="A628" s="745" t="s">
        <v>126</v>
      </c>
      <c r="B628" s="733">
        <f>[1]②B6用集計!C3285</f>
        <v>20</v>
      </c>
      <c r="C628" s="783">
        <f>[1]②B6用集計!D3285</f>
        <v>11</v>
      </c>
      <c r="D628" s="732">
        <f>[1]②B6用集計!C3310</f>
        <v>3</v>
      </c>
      <c r="E628" s="783">
        <f>[1]②B6用集計!D3310</f>
        <v>3</v>
      </c>
      <c r="F628" s="732">
        <f>[1]②B6用集計!C3335</f>
        <v>2</v>
      </c>
      <c r="G628" s="733">
        <f>[1]②B6用集計!D3335</f>
        <v>1</v>
      </c>
      <c r="H628" s="744">
        <f>[1]②B6用集計!C3361</f>
        <v>3</v>
      </c>
      <c r="I628" s="783">
        <f>[1]②B6用集計!D3361</f>
        <v>6</v>
      </c>
      <c r="J628" s="732">
        <f>[1]②B6用集計!C3386</f>
        <v>1</v>
      </c>
      <c r="K628" s="743">
        <f>[1]②B6用集計!D3386</f>
        <v>0</v>
      </c>
      <c r="L628" s="808">
        <f>F600+H600+J600+L600+N600+B628+D628+F628+H628+J628</f>
        <v>71</v>
      </c>
      <c r="M628" s="807">
        <f>G600+I600+K600+M600+O600+C628+E628+G628+I628+K628</f>
        <v>61</v>
      </c>
      <c r="N628" s="733">
        <f>[1]②B6用集計!C3411</f>
        <v>32</v>
      </c>
      <c r="O628" s="733">
        <f>[1]②B6用集計!D3411</f>
        <v>30</v>
      </c>
    </row>
    <row r="629" spans="1:36" ht="12.75" customHeight="1" x14ac:dyDescent="0.15">
      <c r="A629" s="745" t="s">
        <v>127</v>
      </c>
      <c r="B629" s="733">
        <f>[1]②B6用集計!C3286</f>
        <v>10</v>
      </c>
      <c r="C629" s="783">
        <f>[1]②B6用集計!D3286</f>
        <v>8</v>
      </c>
      <c r="D629" s="732">
        <f>[1]②B6用集計!C3311</f>
        <v>12</v>
      </c>
      <c r="E629" s="783">
        <f>[1]②B6用集計!D3311</f>
        <v>5</v>
      </c>
      <c r="F629" s="732">
        <f>[1]②B6用集計!C3336</f>
        <v>2</v>
      </c>
      <c r="G629" s="733">
        <f>[1]②B6用集計!D3336</f>
        <v>2</v>
      </c>
      <c r="H629" s="744">
        <f>[1]②B6用集計!C3362</f>
        <v>8</v>
      </c>
      <c r="I629" s="783">
        <f>[1]②B6用集計!D3362</f>
        <v>7</v>
      </c>
      <c r="J629" s="732">
        <f>[1]②B6用集計!C3387</f>
        <v>0</v>
      </c>
      <c r="K629" s="743">
        <f>[1]②B6用集計!D3387</f>
        <v>0</v>
      </c>
      <c r="L629" s="808">
        <f>F601+H601+J601+L601+N601+B629+D629+F629+H629+J629</f>
        <v>93</v>
      </c>
      <c r="M629" s="807">
        <f>G601+I601+K601+M601+O601+C629+E629+G629+I629+K629</f>
        <v>77</v>
      </c>
      <c r="N629" s="733">
        <f>[1]②B6用集計!C3412</f>
        <v>38</v>
      </c>
      <c r="O629" s="733">
        <f>[1]②B6用集計!D3412</f>
        <v>46</v>
      </c>
    </row>
    <row r="630" spans="1:36" ht="12.75" customHeight="1" x14ac:dyDescent="0.15">
      <c r="A630" s="745" t="s">
        <v>128</v>
      </c>
      <c r="B630" s="733">
        <f>[1]②B6用集計!C3287</f>
        <v>2</v>
      </c>
      <c r="C630" s="783">
        <f>[1]②B6用集計!D3287</f>
        <v>5</v>
      </c>
      <c r="D630" s="732">
        <f>[1]②B6用集計!C3312</f>
        <v>1</v>
      </c>
      <c r="E630" s="783">
        <f>[1]②B6用集計!D3312</f>
        <v>2</v>
      </c>
      <c r="F630" s="732">
        <f>[1]②B6用集計!C3337</f>
        <v>1</v>
      </c>
      <c r="G630" s="733">
        <f>[1]②B6用集計!D3337</f>
        <v>0</v>
      </c>
      <c r="H630" s="744">
        <f>[1]②B6用集計!C3363</f>
        <v>4</v>
      </c>
      <c r="I630" s="783">
        <f>[1]②B6用集計!D3363</f>
        <v>2</v>
      </c>
      <c r="J630" s="732">
        <f>[1]②B6用集計!C3388</f>
        <v>0</v>
      </c>
      <c r="K630" s="743">
        <f>[1]②B6用集計!D3388</f>
        <v>0</v>
      </c>
      <c r="L630" s="808">
        <f>F602+H602+J602+L602+N602+B630+D630+F630+H630+J630</f>
        <v>49</v>
      </c>
      <c r="M630" s="807">
        <f>G602+I602+K602+M602+O602+C630+E630+G630+I630+K630</f>
        <v>46</v>
      </c>
      <c r="N630" s="733">
        <f>[1]②B6用集計!C3413</f>
        <v>42</v>
      </c>
      <c r="O630" s="733">
        <f>[1]②B6用集計!D3413</f>
        <v>36</v>
      </c>
    </row>
    <row r="631" spans="1:36" ht="12.75" customHeight="1" x14ac:dyDescent="0.15">
      <c r="A631" s="745" t="s">
        <v>129</v>
      </c>
      <c r="B631" s="733">
        <f>[1]②B6用集計!C3288</f>
        <v>3</v>
      </c>
      <c r="C631" s="783">
        <f>[1]②B6用集計!D3288</f>
        <v>5</v>
      </c>
      <c r="D631" s="732">
        <f>[1]②B6用集計!C3313</f>
        <v>1</v>
      </c>
      <c r="E631" s="783">
        <f>[1]②B6用集計!D3313</f>
        <v>2</v>
      </c>
      <c r="F631" s="732">
        <f>[1]②B6用集計!C3338</f>
        <v>0</v>
      </c>
      <c r="G631" s="733">
        <f>[1]②B6用集計!D3338</f>
        <v>4</v>
      </c>
      <c r="H631" s="744">
        <f>[1]②B6用集計!C3364</f>
        <v>1</v>
      </c>
      <c r="I631" s="783">
        <f>[1]②B6用集計!D3364</f>
        <v>2</v>
      </c>
      <c r="J631" s="732">
        <f>[1]②B6用集計!C3389</f>
        <v>1</v>
      </c>
      <c r="K631" s="743">
        <f>[1]②B6用集計!D3389</f>
        <v>1</v>
      </c>
      <c r="L631" s="808">
        <f>F603+H603+J603+L603+N603+B631+D631+F631+H631+J631</f>
        <v>29</v>
      </c>
      <c r="M631" s="807">
        <f>G603+I603+K603+M603+O603+C631+E631+G631+I631+K631</f>
        <v>43</v>
      </c>
      <c r="N631" s="733">
        <f>[1]②B6用集計!C3414</f>
        <v>21</v>
      </c>
      <c r="O631" s="733">
        <f>[1]②B6用集計!D3414</f>
        <v>29</v>
      </c>
    </row>
    <row r="632" spans="1:36" ht="12.75" customHeight="1" x14ac:dyDescent="0.15">
      <c r="A632" s="745" t="s">
        <v>130</v>
      </c>
      <c r="B632" s="733">
        <f>[1]②B6用集計!C3289</f>
        <v>2</v>
      </c>
      <c r="C632" s="783">
        <f>[1]②B6用集計!D3289</f>
        <v>6</v>
      </c>
      <c r="D632" s="732">
        <f>[1]②B6用集計!C3314</f>
        <v>4</v>
      </c>
      <c r="E632" s="783">
        <f>[1]②B6用集計!D3314</f>
        <v>5</v>
      </c>
      <c r="F632" s="732">
        <f>[1]②B6用集計!C3339</f>
        <v>3</v>
      </c>
      <c r="G632" s="733">
        <f>[1]②B6用集計!D3339</f>
        <v>1</v>
      </c>
      <c r="H632" s="744">
        <f>[1]②B6用集計!C3365</f>
        <v>3</v>
      </c>
      <c r="I632" s="783">
        <f>[1]②B6用集計!D3365</f>
        <v>1</v>
      </c>
      <c r="J632" s="732">
        <f>[1]②B6用集計!C3390</f>
        <v>0</v>
      </c>
      <c r="K632" s="743">
        <f>[1]②B6用集計!D3390</f>
        <v>0</v>
      </c>
      <c r="L632" s="808">
        <f>F604+H604+J604+L604+N604+B632+D632+F632+H632+J632</f>
        <v>34</v>
      </c>
      <c r="M632" s="807">
        <f>G604+I604+K604+M604+O604+C632+E632+G632+I632+K632</f>
        <v>49</v>
      </c>
      <c r="N632" s="733">
        <f>[1]②B6用集計!C3415</f>
        <v>18</v>
      </c>
      <c r="O632" s="733">
        <f>[1]②B6用集計!D3415</f>
        <v>19</v>
      </c>
    </row>
    <row r="633" spans="1:36" ht="12.75" customHeight="1" x14ac:dyDescent="0.15">
      <c r="A633" s="745" t="s">
        <v>131</v>
      </c>
      <c r="B633" s="733">
        <f>[1]②B6用集計!C3290</f>
        <v>7</v>
      </c>
      <c r="C633" s="783">
        <f>[1]②B6用集計!D3290</f>
        <v>10</v>
      </c>
      <c r="D633" s="732">
        <f>[1]②B6用集計!C3315</f>
        <v>3</v>
      </c>
      <c r="E633" s="783">
        <f>[1]②B6用集計!D3315</f>
        <v>6</v>
      </c>
      <c r="F633" s="732">
        <f>[1]②B6用集計!C3340</f>
        <v>2</v>
      </c>
      <c r="G633" s="733">
        <f>[1]②B6用集計!D3340</f>
        <v>1</v>
      </c>
      <c r="H633" s="744">
        <f>[1]②B6用集計!C3366</f>
        <v>2</v>
      </c>
      <c r="I633" s="783">
        <f>[1]②B6用集計!D3366</f>
        <v>2</v>
      </c>
      <c r="J633" s="732">
        <f>[1]②B6用集計!C3391</f>
        <v>1</v>
      </c>
      <c r="K633" s="743">
        <f>[1]②B6用集計!D3391</f>
        <v>0</v>
      </c>
      <c r="L633" s="808">
        <f>F605+H605+J605+L605+N605+B633+D633+F633+H633+J633</f>
        <v>34</v>
      </c>
      <c r="M633" s="807">
        <f>G605+I605+K605+M605+O605+C633+E633+G633+I633+K633</f>
        <v>50</v>
      </c>
      <c r="N633" s="733">
        <f>[1]②B6用集計!C3416</f>
        <v>7</v>
      </c>
      <c r="O633" s="733">
        <f>[1]②B6用集計!D3416</f>
        <v>11</v>
      </c>
    </row>
    <row r="634" spans="1:36" ht="12.75" customHeight="1" x14ac:dyDescent="0.15">
      <c r="A634" s="745" t="s">
        <v>132</v>
      </c>
      <c r="B634" s="733">
        <f>[1]②B6用集計!C3291</f>
        <v>4</v>
      </c>
      <c r="C634" s="783">
        <f>[1]②B6用集計!D3291</f>
        <v>5</v>
      </c>
      <c r="D634" s="732">
        <f>[1]②B6用集計!C3316</f>
        <v>3</v>
      </c>
      <c r="E634" s="783">
        <f>[1]②B6用集計!D3316</f>
        <v>4</v>
      </c>
      <c r="F634" s="732">
        <f>[1]②B6用集計!C3341</f>
        <v>0</v>
      </c>
      <c r="G634" s="733">
        <f>[1]②B6用集計!D3341</f>
        <v>0</v>
      </c>
      <c r="H634" s="744">
        <f>[1]②B6用集計!C3367</f>
        <v>3</v>
      </c>
      <c r="I634" s="783">
        <f>[1]②B6用集計!D3367</f>
        <v>3</v>
      </c>
      <c r="J634" s="732">
        <f>[1]②B6用集計!C3392</f>
        <v>0</v>
      </c>
      <c r="K634" s="743">
        <f>[1]②B6用集計!D3392</f>
        <v>0</v>
      </c>
      <c r="L634" s="808">
        <f>F606+H606+J606+L606+N606+B634+D634+F634+H634+J634</f>
        <v>22</v>
      </c>
      <c r="M634" s="807">
        <f>G606+I606+K606+M606+O606+C634+E634+G634+I634+K634</f>
        <v>29</v>
      </c>
      <c r="N634" s="733">
        <f>[1]②B6用集計!C3417</f>
        <v>5</v>
      </c>
      <c r="O634" s="733">
        <f>[1]②B6用集計!D3417</f>
        <v>10</v>
      </c>
    </row>
    <row r="635" spans="1:36" ht="12.75" customHeight="1" x14ac:dyDescent="0.15">
      <c r="A635" s="745" t="s">
        <v>133</v>
      </c>
      <c r="B635" s="733">
        <f>[1]②B6用集計!C3292</f>
        <v>2</v>
      </c>
      <c r="C635" s="783">
        <f>[1]②B6用集計!D3292</f>
        <v>0</v>
      </c>
      <c r="D635" s="732">
        <f>[1]②B6用集計!C3317</f>
        <v>0</v>
      </c>
      <c r="E635" s="783">
        <f>[1]②B6用集計!D3317</f>
        <v>0</v>
      </c>
      <c r="F635" s="732">
        <f>[1]②B6用集計!C3342</f>
        <v>0</v>
      </c>
      <c r="G635" s="733">
        <f>[1]②B6用集計!D3342</f>
        <v>0</v>
      </c>
      <c r="H635" s="744">
        <f>[1]②B6用集計!C3368</f>
        <v>0</v>
      </c>
      <c r="I635" s="783">
        <f>[1]②B6用集計!D3368</f>
        <v>0</v>
      </c>
      <c r="J635" s="732">
        <f>[1]②B6用集計!C3393</f>
        <v>0</v>
      </c>
      <c r="K635" s="743">
        <f>[1]②B6用集計!D3393</f>
        <v>0</v>
      </c>
      <c r="L635" s="808">
        <f>F607+H607+J607+L607+N607+B635+D635+F635+H635+J635</f>
        <v>4</v>
      </c>
      <c r="M635" s="807">
        <f>G607+I607+K607+M607+O607+C635+E635+G635+I635+K635</f>
        <v>8</v>
      </c>
      <c r="N635" s="733">
        <f>[1]②B6用集計!C3418</f>
        <v>0</v>
      </c>
      <c r="O635" s="733">
        <f>[1]②B6用集計!D3418</f>
        <v>4</v>
      </c>
      <c r="T635" s="726"/>
      <c r="U635" s="726"/>
      <c r="V635" s="726"/>
      <c r="W635" s="726"/>
      <c r="X635" s="726"/>
      <c r="Y635" s="726"/>
      <c r="Z635" s="726"/>
      <c r="AA635" s="726"/>
      <c r="AB635" s="726"/>
      <c r="AC635" s="726"/>
      <c r="AD635" s="726"/>
      <c r="AE635" s="726"/>
      <c r="AF635" s="726"/>
      <c r="AG635" s="726"/>
      <c r="AH635" s="726"/>
      <c r="AI635" s="726"/>
      <c r="AJ635" s="726"/>
    </row>
    <row r="636" spans="1:36" ht="12.75" customHeight="1" thickBot="1" x14ac:dyDescent="0.2">
      <c r="A636" s="739" t="s">
        <v>209</v>
      </c>
      <c r="B636" s="733">
        <f>[1]②B6用集計!C3293</f>
        <v>0</v>
      </c>
      <c r="C636" s="782">
        <f>[1]②B6用集計!D3293</f>
        <v>0</v>
      </c>
      <c r="D636" s="732">
        <f>[1]②B6用集計!C3318</f>
        <v>0</v>
      </c>
      <c r="E636" s="783">
        <f>[1]②B6用集計!D3318</f>
        <v>0</v>
      </c>
      <c r="F636" s="732">
        <f>[1]②B6用集計!C3343</f>
        <v>0</v>
      </c>
      <c r="G636" s="733">
        <f>[1]②B6用集計!D3343</f>
        <v>0</v>
      </c>
      <c r="H636" s="744">
        <f>[1]②B6用集計!C3369</f>
        <v>0</v>
      </c>
      <c r="I636" s="783">
        <f>[1]②B6用集計!D3369</f>
        <v>0</v>
      </c>
      <c r="J636" s="732">
        <f>[1]②B6用集計!C3394</f>
        <v>0</v>
      </c>
      <c r="K636" s="743">
        <f>[1]②B6用集計!D3394</f>
        <v>0</v>
      </c>
      <c r="L636" s="808">
        <f>F608+H608+J608+L608+N608+B636+D636+F636+H636+J636</f>
        <v>0</v>
      </c>
      <c r="M636" s="805">
        <f>G608+I608+K608+M608+O608+C636+E636+G636+I636+K636</f>
        <v>1</v>
      </c>
      <c r="N636" s="733">
        <f>[1]②B6用集計!C3419</f>
        <v>0</v>
      </c>
      <c r="O636" s="733">
        <f>[1]②B6用集計!D3419</f>
        <v>1</v>
      </c>
      <c r="S636" s="726"/>
      <c r="T636" s="726"/>
      <c r="U636" s="726"/>
      <c r="V636" s="726"/>
      <c r="W636" s="726"/>
      <c r="X636" s="726"/>
      <c r="Y636" s="726"/>
      <c r="Z636" s="726"/>
      <c r="AA636" s="726"/>
      <c r="AB636" s="726"/>
      <c r="AC636" s="726"/>
      <c r="AD636" s="726"/>
      <c r="AE636" s="726"/>
      <c r="AF636" s="726"/>
      <c r="AG636" s="726"/>
      <c r="AH636" s="726"/>
      <c r="AI636" s="726"/>
      <c r="AJ636" s="726"/>
    </row>
    <row r="637" spans="1:36" ht="14.25" customHeight="1" x14ac:dyDescent="0.15">
      <c r="A637" s="846"/>
      <c r="B637" s="918"/>
      <c r="D637" s="845"/>
      <c r="E637" s="845"/>
      <c r="F637" s="845"/>
      <c r="G637" s="845"/>
      <c r="H637" s="845"/>
      <c r="I637" s="845"/>
      <c r="J637" s="845"/>
      <c r="K637" s="845"/>
      <c r="L637" s="845"/>
      <c r="M637" s="845"/>
      <c r="N637" s="845"/>
      <c r="O637" s="845"/>
      <c r="S637" s="726"/>
      <c r="T637" s="726"/>
      <c r="U637" s="726"/>
      <c r="V637" s="726"/>
      <c r="W637" s="726"/>
      <c r="X637" s="726"/>
      <c r="Y637" s="726"/>
      <c r="Z637" s="726"/>
      <c r="AA637" s="726"/>
      <c r="AB637" s="726"/>
      <c r="AC637" s="726"/>
      <c r="AD637" s="726"/>
      <c r="AE637" s="726"/>
      <c r="AF637" s="726"/>
      <c r="AG637" s="726"/>
      <c r="AH637" s="726"/>
    </row>
    <row r="638" spans="1:36" ht="20.100000000000001" customHeight="1" thickBot="1" x14ac:dyDescent="0.2">
      <c r="A638" s="804"/>
      <c r="B638" s="781"/>
      <c r="C638" s="834"/>
      <c r="D638" s="781"/>
      <c r="E638" s="781"/>
      <c r="F638" s="781"/>
      <c r="G638" s="781"/>
      <c r="H638" s="781"/>
      <c r="I638" s="781"/>
      <c r="J638" s="781"/>
      <c r="K638" s="781"/>
      <c r="L638" s="781"/>
      <c r="M638" s="781"/>
      <c r="N638" s="781"/>
      <c r="O638" s="781"/>
      <c r="S638" s="726"/>
      <c r="T638" s="726"/>
      <c r="U638" s="726"/>
      <c r="V638" s="726"/>
      <c r="W638" s="726"/>
      <c r="X638" s="726"/>
      <c r="Y638" s="726"/>
      <c r="Z638" s="726"/>
      <c r="AA638" s="726"/>
      <c r="AB638" s="726"/>
      <c r="AC638" s="726"/>
      <c r="AD638" s="726"/>
      <c r="AE638" s="726"/>
      <c r="AF638" s="726"/>
      <c r="AG638" s="726"/>
      <c r="AH638" s="726"/>
    </row>
    <row r="639" spans="1:36" s="732" customFormat="1" ht="20.100000000000001" customHeight="1" x14ac:dyDescent="0.4">
      <c r="A639" s="801" t="s">
        <v>219</v>
      </c>
      <c r="B639" s="859" t="s">
        <v>344</v>
      </c>
      <c r="C639" s="800"/>
      <c r="D639" s="799" t="s">
        <v>343</v>
      </c>
      <c r="E639" s="799"/>
      <c r="F639" s="798" t="s">
        <v>342</v>
      </c>
      <c r="G639" s="795"/>
      <c r="H639" s="798" t="s">
        <v>341</v>
      </c>
      <c r="I639" s="795"/>
      <c r="J639" s="794" t="s">
        <v>340</v>
      </c>
      <c r="K639" s="827"/>
      <c r="L639" s="798" t="s">
        <v>339</v>
      </c>
      <c r="M639" s="870"/>
      <c r="N639" s="869" t="s">
        <v>338</v>
      </c>
      <c r="O639" s="917"/>
      <c r="P639" s="733"/>
    </row>
    <row r="640" spans="1:36" ht="13.5" customHeight="1" x14ac:dyDescent="0.15">
      <c r="A640" s="814" t="s">
        <v>215</v>
      </c>
      <c r="B640" s="821">
        <f>[1]③行政区別!E160</f>
        <v>368</v>
      </c>
      <c r="C640" s="821"/>
      <c r="D640" s="791">
        <f>[1]③行政区別!E161</f>
        <v>257</v>
      </c>
      <c r="E640" s="791"/>
      <c r="F640" s="768">
        <f>[1]③行政区別!E162</f>
        <v>89</v>
      </c>
      <c r="G640" s="792"/>
      <c r="H640" s="768">
        <f>[1]③行政区別!E163</f>
        <v>161</v>
      </c>
      <c r="I640" s="792"/>
      <c r="J640" s="768">
        <f>[1]③行政区別!E164</f>
        <v>128</v>
      </c>
      <c r="K640" s="792"/>
      <c r="L640" s="768">
        <f>[1]③行政区別!E165</f>
        <v>97</v>
      </c>
      <c r="M640" s="767"/>
      <c r="N640" s="820">
        <f>SUM(N611)+SUM(B640:M640)</f>
        <v>1423</v>
      </c>
      <c r="O640" s="769"/>
    </row>
    <row r="641" spans="1:15" ht="13.5" customHeight="1" x14ac:dyDescent="0.15">
      <c r="A641" s="814" t="s">
        <v>214</v>
      </c>
      <c r="B641" s="821">
        <f>SUM(B645:C665)</f>
        <v>1014</v>
      </c>
      <c r="C641" s="821"/>
      <c r="D641" s="791">
        <f>SUM(D645:E665)</f>
        <v>730</v>
      </c>
      <c r="E641" s="791"/>
      <c r="F641" s="768">
        <f>SUM(F645:G665)</f>
        <v>240</v>
      </c>
      <c r="G641" s="792"/>
      <c r="H641" s="768">
        <f>SUM(H645:I665)</f>
        <v>496</v>
      </c>
      <c r="I641" s="792"/>
      <c r="J641" s="768">
        <f>SUM(J645:K665)</f>
        <v>315</v>
      </c>
      <c r="K641" s="792"/>
      <c r="L641" s="768">
        <f>SUM(L645:M665)</f>
        <v>241</v>
      </c>
      <c r="M641" s="767"/>
      <c r="N641" s="820">
        <f>SUM(N645:O665)</f>
        <v>3955</v>
      </c>
      <c r="O641" s="769"/>
    </row>
    <row r="642" spans="1:15" ht="13.5" customHeight="1" x14ac:dyDescent="0.15">
      <c r="A642" s="759"/>
      <c r="B642" s="788" t="s">
        <v>111</v>
      </c>
      <c r="C642" s="790" t="s">
        <v>112</v>
      </c>
      <c r="D642" s="789" t="s">
        <v>111</v>
      </c>
      <c r="E642" s="913" t="s">
        <v>112</v>
      </c>
      <c r="F642" s="789" t="s">
        <v>111</v>
      </c>
      <c r="G642" s="788" t="s">
        <v>112</v>
      </c>
      <c r="H642" s="764" t="s">
        <v>111</v>
      </c>
      <c r="I642" s="790" t="s">
        <v>112</v>
      </c>
      <c r="J642" s="789" t="s">
        <v>111</v>
      </c>
      <c r="K642" s="790" t="s">
        <v>112</v>
      </c>
      <c r="L642" s="789" t="s">
        <v>111</v>
      </c>
      <c r="M642" s="763" t="s">
        <v>112</v>
      </c>
      <c r="N642" s="816" t="s">
        <v>111</v>
      </c>
      <c r="O642" s="894" t="s">
        <v>112</v>
      </c>
    </row>
    <row r="643" spans="1:15" ht="13.5" customHeight="1" x14ac:dyDescent="0.15">
      <c r="A643" s="771" t="s">
        <v>213</v>
      </c>
      <c r="B643" s="786">
        <f>SUM(B649:B665)</f>
        <v>431</v>
      </c>
      <c r="C643" s="787">
        <f>SUM(C649:C665)</f>
        <v>421</v>
      </c>
      <c r="D643" s="786">
        <f>SUM(D649:D665)</f>
        <v>319</v>
      </c>
      <c r="E643" s="787">
        <f>SUM(E649:E665)</f>
        <v>312</v>
      </c>
      <c r="F643" s="786">
        <f>SUM(F649:F665)</f>
        <v>109</v>
      </c>
      <c r="G643" s="786">
        <f>SUM(G649:G665)</f>
        <v>104</v>
      </c>
      <c r="H643" s="758">
        <f>SUM(H649:H665)</f>
        <v>203</v>
      </c>
      <c r="I643" s="787">
        <f>SUM(I649:I665)</f>
        <v>211</v>
      </c>
      <c r="J643" s="786">
        <f>SUM(J649:J665)</f>
        <v>96</v>
      </c>
      <c r="K643" s="787">
        <f>SUM(K649:K665)</f>
        <v>130</v>
      </c>
      <c r="L643" s="786">
        <f>SUM(L649:L665)</f>
        <v>111</v>
      </c>
      <c r="M643" s="757">
        <f>SUM(M649:M665)</f>
        <v>109</v>
      </c>
      <c r="N643" s="813">
        <f>N614+B643+D643+F643+H643+J643+L643</f>
        <v>1634</v>
      </c>
      <c r="O643" s="813">
        <f>O614+C643+E643+G643+I643+K643+M643</f>
        <v>1664</v>
      </c>
    </row>
    <row r="644" spans="1:15" ht="15" customHeight="1" x14ac:dyDescent="0.15">
      <c r="A644" s="912" t="s">
        <v>212</v>
      </c>
      <c r="B644" s="847">
        <f>SUM(B645:B665)</f>
        <v>515</v>
      </c>
      <c r="C644" s="848">
        <f>SUM(C645:C665)</f>
        <v>499</v>
      </c>
      <c r="D644" s="847">
        <f>SUM(D645:D665)</f>
        <v>362</v>
      </c>
      <c r="E644" s="848">
        <f>SUM(E645:E665)</f>
        <v>368</v>
      </c>
      <c r="F644" s="847">
        <f>SUM(F645:F665)</f>
        <v>123</v>
      </c>
      <c r="G644" s="847">
        <f>SUM(G645:G665)</f>
        <v>117</v>
      </c>
      <c r="H644" s="752">
        <f>SUM(H645:H665)</f>
        <v>248</v>
      </c>
      <c r="I644" s="785">
        <f>SUM(I645:I665)</f>
        <v>248</v>
      </c>
      <c r="J644" s="784">
        <f>SUM(J645:J665)</f>
        <v>140</v>
      </c>
      <c r="K644" s="785">
        <f>SUM(K645:K665)</f>
        <v>175</v>
      </c>
      <c r="L644" s="784">
        <f>SUM(L645:L665)</f>
        <v>119</v>
      </c>
      <c r="M644" s="751">
        <f>SUM(M645:M665)</f>
        <v>122</v>
      </c>
      <c r="N644" s="810">
        <f>N615+B644+D644+F644+H644+J644+L644</f>
        <v>1971</v>
      </c>
      <c r="O644" s="810">
        <f>O615+C644+E644+G644+I644+K644+M644</f>
        <v>1984</v>
      </c>
    </row>
    <row r="645" spans="1:15" ht="12.75" customHeight="1" x14ac:dyDescent="0.15">
      <c r="A645" s="745" t="s">
        <v>211</v>
      </c>
      <c r="B645" s="733">
        <f>[1]②B6用集計!C3424</f>
        <v>26</v>
      </c>
      <c r="C645" s="783">
        <f>[1]②B6用集計!D3424</f>
        <v>21</v>
      </c>
      <c r="D645" s="732">
        <f>[1]②B6用集計!C3450</f>
        <v>15</v>
      </c>
      <c r="E645" s="783">
        <f>[1]②B6用集計!D3450</f>
        <v>17</v>
      </c>
      <c r="F645" s="732">
        <f>[1]②B6用集計!C3476</f>
        <v>2</v>
      </c>
      <c r="G645" s="733">
        <f>[1]②B6用集計!D3476</f>
        <v>6</v>
      </c>
      <c r="H645" s="744">
        <f>[1]②B6用集計!C3501</f>
        <v>7</v>
      </c>
      <c r="I645" s="783">
        <f>[1]②B6用集計!D3501</f>
        <v>10</v>
      </c>
      <c r="J645" s="732">
        <f>[1]②B6用集計!C3526</f>
        <v>10</v>
      </c>
      <c r="K645" s="783">
        <f>[1]②B6用集計!D3526</f>
        <v>6</v>
      </c>
      <c r="L645" s="732">
        <f>[1]②B6用集計!C3551</f>
        <v>1</v>
      </c>
      <c r="M645" s="743">
        <f>[1]②B6用集計!D3551</f>
        <v>4</v>
      </c>
      <c r="N645" s="835">
        <f>N616+B645+D645+F645+H645+J645+L645</f>
        <v>85</v>
      </c>
      <c r="O645" s="835">
        <f>O616+C645+E645+G645+I645+K645+M645</f>
        <v>86</v>
      </c>
    </row>
    <row r="646" spans="1:15" ht="12.75" customHeight="1" x14ac:dyDescent="0.15">
      <c r="A646" s="745" t="s">
        <v>210</v>
      </c>
      <c r="B646" s="733">
        <f>[1]②B6用集計!C3425</f>
        <v>23</v>
      </c>
      <c r="C646" s="783">
        <f>[1]②B6用集計!D3425</f>
        <v>21</v>
      </c>
      <c r="D646" s="732">
        <f>[1]②B6用集計!C3451</f>
        <v>11</v>
      </c>
      <c r="E646" s="783">
        <f>[1]②B6用集計!D3451</f>
        <v>12</v>
      </c>
      <c r="F646" s="732">
        <f>[1]②B6用集計!C3477</f>
        <v>4</v>
      </c>
      <c r="G646" s="733">
        <f>[1]②B6用集計!D3477</f>
        <v>2</v>
      </c>
      <c r="H646" s="744">
        <f>[1]②B6用集計!C3502</f>
        <v>17</v>
      </c>
      <c r="I646" s="783">
        <f>[1]②B6用集計!D3502</f>
        <v>12</v>
      </c>
      <c r="J646" s="732">
        <f>[1]②B6用集計!C3527</f>
        <v>15</v>
      </c>
      <c r="K646" s="783">
        <f>[1]②B6用集計!D3527</f>
        <v>12</v>
      </c>
      <c r="L646" s="732">
        <f>[1]②B6用集計!C3552</f>
        <v>0</v>
      </c>
      <c r="M646" s="743">
        <f>[1]②B6用集計!D3552</f>
        <v>2</v>
      </c>
      <c r="N646" s="835">
        <f>N617+B646+D646+F646+H646+J646+L646</f>
        <v>100</v>
      </c>
      <c r="O646" s="835">
        <f>O617+C646+E646+G646+I646+K646+M646</f>
        <v>77</v>
      </c>
    </row>
    <row r="647" spans="1:15" ht="12.75" customHeight="1" x14ac:dyDescent="0.15">
      <c r="A647" s="745" t="s">
        <v>115</v>
      </c>
      <c r="B647" s="733">
        <f>[1]②B6用集計!C3426</f>
        <v>17</v>
      </c>
      <c r="C647" s="783">
        <f>[1]②B6用集計!D3426</f>
        <v>14</v>
      </c>
      <c r="D647" s="732">
        <f>[1]②B6用集計!C3452</f>
        <v>5</v>
      </c>
      <c r="E647" s="783">
        <f>[1]②B6用集計!D3452</f>
        <v>17</v>
      </c>
      <c r="F647" s="732">
        <f>[1]②B6用集計!C3478</f>
        <v>3</v>
      </c>
      <c r="G647" s="733">
        <f>[1]②B6用集計!D3478</f>
        <v>2</v>
      </c>
      <c r="H647" s="744">
        <f>[1]②B6用集計!C3503</f>
        <v>14</v>
      </c>
      <c r="I647" s="783">
        <f>[1]②B6用集計!D3503</f>
        <v>7</v>
      </c>
      <c r="J647" s="732">
        <f>[1]②B6用集計!C3528</f>
        <v>11</v>
      </c>
      <c r="K647" s="783">
        <f>[1]②B6用集計!D3528</f>
        <v>14</v>
      </c>
      <c r="L647" s="732">
        <f>[1]②B6用集計!C3553</f>
        <v>4</v>
      </c>
      <c r="M647" s="743">
        <f>[1]②B6用集計!D3553</f>
        <v>1</v>
      </c>
      <c r="N647" s="835">
        <f>N618+B647+D647+F647+H647+J647+L647</f>
        <v>80</v>
      </c>
      <c r="O647" s="835">
        <f>O618+C647+E647+G647+I647+K647+M647</f>
        <v>75</v>
      </c>
    </row>
    <row r="648" spans="1:15" ht="12.75" customHeight="1" x14ac:dyDescent="0.15">
      <c r="A648" s="745" t="s">
        <v>116</v>
      </c>
      <c r="B648" s="733">
        <f>[1]②B6用集計!C3427</f>
        <v>18</v>
      </c>
      <c r="C648" s="783">
        <f>[1]②B6用集計!D3427</f>
        <v>22</v>
      </c>
      <c r="D648" s="732">
        <f>[1]②B6用集計!C3453</f>
        <v>12</v>
      </c>
      <c r="E648" s="783">
        <f>[1]②B6用集計!D3453</f>
        <v>10</v>
      </c>
      <c r="F648" s="732">
        <f>[1]②B6用集計!C3479</f>
        <v>5</v>
      </c>
      <c r="G648" s="733">
        <f>[1]②B6用集計!D3479</f>
        <v>3</v>
      </c>
      <c r="H648" s="744">
        <f>[1]②B6用集計!C3504</f>
        <v>7</v>
      </c>
      <c r="I648" s="783">
        <f>[1]②B6用集計!D3504</f>
        <v>8</v>
      </c>
      <c r="J648" s="732">
        <f>[1]②B6用集計!C3529</f>
        <v>8</v>
      </c>
      <c r="K648" s="783">
        <f>[1]②B6用集計!D3529</f>
        <v>13</v>
      </c>
      <c r="L648" s="732">
        <f>[1]②B6用集計!C3554</f>
        <v>3</v>
      </c>
      <c r="M648" s="743">
        <f>[1]②B6用集計!D3554</f>
        <v>6</v>
      </c>
      <c r="N648" s="835">
        <f>N619+B648+D648+F648+H648+J648+L648</f>
        <v>72</v>
      </c>
      <c r="O648" s="835">
        <f>O619+C648+E648+G648+I648+K648+M648</f>
        <v>82</v>
      </c>
    </row>
    <row r="649" spans="1:15" ht="12.75" customHeight="1" x14ac:dyDescent="0.15">
      <c r="A649" s="745" t="s">
        <v>117</v>
      </c>
      <c r="B649" s="733">
        <f>[1]②B6用集計!C3428</f>
        <v>27</v>
      </c>
      <c r="C649" s="783">
        <f>[1]②B6用集計!D3428</f>
        <v>17</v>
      </c>
      <c r="D649" s="732">
        <f>[1]②B6用集計!C3454</f>
        <v>20</v>
      </c>
      <c r="E649" s="783">
        <f>[1]②B6用集計!D3454</f>
        <v>16</v>
      </c>
      <c r="F649" s="732">
        <f>[1]②B6用集計!C3480</f>
        <v>5</v>
      </c>
      <c r="G649" s="733">
        <f>[1]②B6用集計!D3480</f>
        <v>5</v>
      </c>
      <c r="H649" s="744">
        <f>[1]②B6用集計!C3505</f>
        <v>8</v>
      </c>
      <c r="I649" s="783">
        <f>[1]②B6用集計!D3505</f>
        <v>9</v>
      </c>
      <c r="J649" s="732">
        <f>[1]②B6用集計!C3530</f>
        <v>7</v>
      </c>
      <c r="K649" s="783">
        <f>[1]②B6用集計!D3530</f>
        <v>8</v>
      </c>
      <c r="L649" s="732">
        <f>[1]②B6用集計!C3555</f>
        <v>5</v>
      </c>
      <c r="M649" s="743">
        <f>[1]②B6用集計!D3555</f>
        <v>5</v>
      </c>
      <c r="N649" s="835">
        <f>N620+B649+D649+F649+H649+J649+L649</f>
        <v>88</v>
      </c>
      <c r="O649" s="835">
        <f>O620+C649+E649+G649+I649+K649+M649</f>
        <v>68</v>
      </c>
    </row>
    <row r="650" spans="1:15" ht="12.75" customHeight="1" x14ac:dyDescent="0.15">
      <c r="A650" s="745" t="s">
        <v>118</v>
      </c>
      <c r="B650" s="733">
        <f>[1]②B6用集計!C3429</f>
        <v>31</v>
      </c>
      <c r="C650" s="783">
        <f>[1]②B6用集計!D3429</f>
        <v>23</v>
      </c>
      <c r="D650" s="732">
        <f>[1]②B6用集計!C3455</f>
        <v>25</v>
      </c>
      <c r="E650" s="783">
        <f>[1]②B6用集計!D3455</f>
        <v>23</v>
      </c>
      <c r="F650" s="732">
        <f>[1]②B6用集計!C3481</f>
        <v>9</v>
      </c>
      <c r="G650" s="733">
        <f>[1]②B6用集計!D3481</f>
        <v>3</v>
      </c>
      <c r="H650" s="744">
        <f>[1]②B6用集計!C3506</f>
        <v>7</v>
      </c>
      <c r="I650" s="783">
        <f>[1]②B6用集計!D3506</f>
        <v>9</v>
      </c>
      <c r="J650" s="732">
        <f>[1]②B6用集計!C3531</f>
        <v>5</v>
      </c>
      <c r="K650" s="783">
        <f>[1]②B6用集計!D3531</f>
        <v>4</v>
      </c>
      <c r="L650" s="732">
        <f>[1]②B6用集計!C3556</f>
        <v>12</v>
      </c>
      <c r="M650" s="743">
        <f>[1]②B6用集計!D3556</f>
        <v>9</v>
      </c>
      <c r="N650" s="835">
        <f>N621+B650+D650+F650+H650+J650+L650</f>
        <v>106</v>
      </c>
      <c r="O650" s="835">
        <f>O621+C650+E650+G650+I650+K650+M650</f>
        <v>82</v>
      </c>
    </row>
    <row r="651" spans="1:15" ht="12.75" customHeight="1" x14ac:dyDescent="0.15">
      <c r="A651" s="745" t="s">
        <v>119</v>
      </c>
      <c r="B651" s="733">
        <f>[1]②B6用集計!C3430</f>
        <v>37</v>
      </c>
      <c r="C651" s="783">
        <f>[1]②B6用集計!D3430</f>
        <v>40</v>
      </c>
      <c r="D651" s="732">
        <f>[1]②B6用集計!C3456</f>
        <v>29</v>
      </c>
      <c r="E651" s="783">
        <f>[1]②B6用集計!D3456</f>
        <v>23</v>
      </c>
      <c r="F651" s="732">
        <f>[1]②B6用集計!C3482</f>
        <v>5</v>
      </c>
      <c r="G651" s="733">
        <f>[1]②B6用集計!D3482</f>
        <v>4</v>
      </c>
      <c r="H651" s="744">
        <f>[1]②B6用集計!C3507</f>
        <v>16</v>
      </c>
      <c r="I651" s="783">
        <f>[1]②B6用集計!D3507</f>
        <v>18</v>
      </c>
      <c r="J651" s="732">
        <f>[1]②B6用集計!C3532</f>
        <v>5</v>
      </c>
      <c r="K651" s="783">
        <f>[1]②B6用集計!D3532</f>
        <v>11</v>
      </c>
      <c r="L651" s="732">
        <f>[1]②B6用集計!C3557</f>
        <v>7</v>
      </c>
      <c r="M651" s="743">
        <f>[1]②B6用集計!D3557</f>
        <v>4</v>
      </c>
      <c r="N651" s="835">
        <f>N622+B651+D651+F651+H651+J651+L651</f>
        <v>129</v>
      </c>
      <c r="O651" s="835">
        <f>O622+C651+E651+G651+I651+K651+M651</f>
        <v>128</v>
      </c>
    </row>
    <row r="652" spans="1:15" ht="12.75" customHeight="1" x14ac:dyDescent="0.15">
      <c r="A652" s="745" t="s">
        <v>121</v>
      </c>
      <c r="B652" s="733">
        <f>[1]②B6用集計!C3431</f>
        <v>27</v>
      </c>
      <c r="C652" s="783">
        <f>[1]②B6用集計!D3431</f>
        <v>21</v>
      </c>
      <c r="D652" s="732">
        <f>[1]②B6用集計!C3457</f>
        <v>21</v>
      </c>
      <c r="E652" s="783">
        <f>[1]②B6用集計!D3457</f>
        <v>20</v>
      </c>
      <c r="F652" s="732">
        <f>[1]②B6用集計!C3483</f>
        <v>3</v>
      </c>
      <c r="G652" s="733">
        <f>[1]②B6用集計!D3483</f>
        <v>4</v>
      </c>
      <c r="H652" s="744">
        <f>[1]②B6用集計!C3508</f>
        <v>16</v>
      </c>
      <c r="I652" s="783">
        <f>[1]②B6用集計!D3508</f>
        <v>8</v>
      </c>
      <c r="J652" s="732">
        <f>[1]②B6用集計!C3533</f>
        <v>11</v>
      </c>
      <c r="K652" s="783">
        <f>[1]②B6用集計!D3533</f>
        <v>14</v>
      </c>
      <c r="L652" s="732">
        <f>[1]②B6用集計!C3558</f>
        <v>2</v>
      </c>
      <c r="M652" s="743">
        <f>[1]②B6用集計!D3558</f>
        <v>4</v>
      </c>
      <c r="N652" s="835">
        <f>N623+B652+D652+F652+H652+J652+L652</f>
        <v>109</v>
      </c>
      <c r="O652" s="835">
        <f>O623+C652+E652+G652+I652+K652+M652</f>
        <v>109</v>
      </c>
    </row>
    <row r="653" spans="1:15" ht="12.75" customHeight="1" x14ac:dyDescent="0.15">
      <c r="A653" s="745" t="s">
        <v>122</v>
      </c>
      <c r="B653" s="733">
        <f>[1]②B6用集計!C3432</f>
        <v>25</v>
      </c>
      <c r="C653" s="783">
        <f>[1]②B6用集計!D3432</f>
        <v>20</v>
      </c>
      <c r="D653" s="732">
        <f>[1]②B6用集計!C3458</f>
        <v>24</v>
      </c>
      <c r="E653" s="783">
        <f>[1]②B6用集計!D3458</f>
        <v>12</v>
      </c>
      <c r="F653" s="732">
        <f>[1]②B6用集計!C3484</f>
        <v>6</v>
      </c>
      <c r="G653" s="733">
        <f>[1]②B6用集計!D3484</f>
        <v>5</v>
      </c>
      <c r="H653" s="744">
        <f>[1]②B6用集計!C3509</f>
        <v>14</v>
      </c>
      <c r="I653" s="783">
        <f>[1]②B6用集計!D3509</f>
        <v>13</v>
      </c>
      <c r="J653" s="732">
        <f>[1]②B6用集計!C3534</f>
        <v>4</v>
      </c>
      <c r="K653" s="783">
        <f>[1]②B6用集計!D3534</f>
        <v>10</v>
      </c>
      <c r="L653" s="732">
        <f>[1]②B6用集計!C3559</f>
        <v>3</v>
      </c>
      <c r="M653" s="743">
        <f>[1]②B6用集計!D3559</f>
        <v>4</v>
      </c>
      <c r="N653" s="835">
        <f>N624+B653+D653+F653+H653+J653+L653</f>
        <v>111</v>
      </c>
      <c r="O653" s="835">
        <f>O624+C653+E653+G653+I653+K653+M653</f>
        <v>93</v>
      </c>
    </row>
    <row r="654" spans="1:15" ht="12.75" customHeight="1" x14ac:dyDescent="0.15">
      <c r="A654" s="745" t="s">
        <v>123</v>
      </c>
      <c r="B654" s="733">
        <f>[1]②B6用集計!C3433</f>
        <v>33</v>
      </c>
      <c r="C654" s="783">
        <f>[1]②B6用集計!D3433</f>
        <v>25</v>
      </c>
      <c r="D654" s="732">
        <f>[1]②B6用集計!C3459</f>
        <v>16</v>
      </c>
      <c r="E654" s="783">
        <f>[1]②B6用集計!D3459</f>
        <v>15</v>
      </c>
      <c r="F654" s="732">
        <f>[1]②B6用集計!C3485</f>
        <v>8</v>
      </c>
      <c r="G654" s="733">
        <f>[1]②B6用集計!D3485</f>
        <v>7</v>
      </c>
      <c r="H654" s="744">
        <f>[1]②B6用集計!C3510</f>
        <v>16</v>
      </c>
      <c r="I654" s="783">
        <f>[1]②B6用集計!D3510</f>
        <v>15</v>
      </c>
      <c r="J654" s="732">
        <f>[1]②B6用集計!C3535</f>
        <v>12</v>
      </c>
      <c r="K654" s="783">
        <f>[1]②B6用集計!D3535</f>
        <v>15</v>
      </c>
      <c r="L654" s="732">
        <f>[1]②B6用集計!C3560</f>
        <v>7</v>
      </c>
      <c r="M654" s="743">
        <f>[1]②B6用集計!D3560</f>
        <v>8</v>
      </c>
      <c r="N654" s="835">
        <f>N625+B654+D654+F654+H654+J654+L654</f>
        <v>121</v>
      </c>
      <c r="O654" s="835">
        <f>O625+C654+E654+G654+I654+K654+M654</f>
        <v>110</v>
      </c>
    </row>
    <row r="655" spans="1:15" ht="12.75" customHeight="1" x14ac:dyDescent="0.15">
      <c r="A655" s="745" t="s">
        <v>124</v>
      </c>
      <c r="B655" s="733">
        <f>[1]②B6用集計!C3434</f>
        <v>26</v>
      </c>
      <c r="C655" s="783">
        <f>[1]②B6用集計!D3434</f>
        <v>25</v>
      </c>
      <c r="D655" s="732">
        <f>[1]②B6用集計!C3460</f>
        <v>18</v>
      </c>
      <c r="E655" s="783">
        <f>[1]②B6用集計!D3460</f>
        <v>16</v>
      </c>
      <c r="F655" s="732">
        <f>[1]②B6用集計!C3486</f>
        <v>10</v>
      </c>
      <c r="G655" s="733">
        <f>[1]②B6用集計!D3486</f>
        <v>11</v>
      </c>
      <c r="H655" s="744">
        <f>[1]②B6用集計!C3511</f>
        <v>15</v>
      </c>
      <c r="I655" s="783">
        <f>[1]②B6用集計!D3511</f>
        <v>10</v>
      </c>
      <c r="J655" s="732">
        <f>[1]②B6用集計!C3536</f>
        <v>5</v>
      </c>
      <c r="K655" s="783">
        <f>[1]②B6用集計!D3536</f>
        <v>7</v>
      </c>
      <c r="L655" s="732">
        <f>[1]②B6用集計!C3561</f>
        <v>6</v>
      </c>
      <c r="M655" s="743">
        <f>[1]②B6用集計!D3561</f>
        <v>11</v>
      </c>
      <c r="N655" s="835">
        <f>N626+B655+D655+F655+H655+J655+L655</f>
        <v>103</v>
      </c>
      <c r="O655" s="835">
        <f>O626+C655+E655+G655+I655+K655+M655</f>
        <v>104</v>
      </c>
    </row>
    <row r="656" spans="1:15" ht="12.75" customHeight="1" x14ac:dyDescent="0.15">
      <c r="A656" s="745" t="s">
        <v>125</v>
      </c>
      <c r="B656" s="733">
        <f>[1]②B6用集計!C3435</f>
        <v>48</v>
      </c>
      <c r="C656" s="783">
        <f>[1]②B6用集計!D3435</f>
        <v>49</v>
      </c>
      <c r="D656" s="732">
        <f>[1]②B6用集計!C3461</f>
        <v>27</v>
      </c>
      <c r="E656" s="783">
        <f>[1]②B6用集計!D3461</f>
        <v>30</v>
      </c>
      <c r="F656" s="732">
        <f>[1]②B6用集計!C3487</f>
        <v>10</v>
      </c>
      <c r="G656" s="733">
        <f>[1]②B6用集計!D3487</f>
        <v>11</v>
      </c>
      <c r="H656" s="744">
        <f>[1]②B6用集計!C3512</f>
        <v>19</v>
      </c>
      <c r="I656" s="783">
        <f>[1]②B6用集計!D3512</f>
        <v>24</v>
      </c>
      <c r="J656" s="732">
        <f>[1]②B6用集計!C3537</f>
        <v>4</v>
      </c>
      <c r="K656" s="783">
        <f>[1]②B6用集計!D3537</f>
        <v>5</v>
      </c>
      <c r="L656" s="732">
        <f>[1]②B6用集計!C3562</f>
        <v>11</v>
      </c>
      <c r="M656" s="743">
        <f>[1]②B6用集計!D3562</f>
        <v>20</v>
      </c>
      <c r="N656" s="835">
        <f>N627+B656+D656+F656+H656+J656+L656</f>
        <v>142</v>
      </c>
      <c r="O656" s="835">
        <f>O627+C656+E656+G656+I656+K656+M656</f>
        <v>167</v>
      </c>
    </row>
    <row r="657" spans="1:32" ht="12.75" customHeight="1" x14ac:dyDescent="0.15">
      <c r="A657" s="745" t="s">
        <v>126</v>
      </c>
      <c r="B657" s="733">
        <f>[1]②B6用集計!C3436</f>
        <v>32</v>
      </c>
      <c r="C657" s="783">
        <f>[1]②B6用集計!D3436</f>
        <v>43</v>
      </c>
      <c r="D657" s="732">
        <f>[1]②B6用集計!C3462</f>
        <v>38</v>
      </c>
      <c r="E657" s="783">
        <f>[1]②B6用集計!D3462</f>
        <v>32</v>
      </c>
      <c r="F657" s="732">
        <f>[1]②B6用集計!C3488</f>
        <v>13</v>
      </c>
      <c r="G657" s="733">
        <f>[1]②B6用集計!D3488</f>
        <v>5</v>
      </c>
      <c r="H657" s="744">
        <f>[1]②B6用集計!C3513</f>
        <v>30</v>
      </c>
      <c r="I657" s="783">
        <f>[1]②B6用集計!D3513</f>
        <v>21</v>
      </c>
      <c r="J657" s="732">
        <f>[1]②B6用集計!C3538</f>
        <v>4</v>
      </c>
      <c r="K657" s="783">
        <f>[1]②B6用集計!D3538</f>
        <v>9</v>
      </c>
      <c r="L657" s="732">
        <f>[1]②B6用集計!C3563</f>
        <v>22</v>
      </c>
      <c r="M657" s="743">
        <f>[1]②B6用集計!D3563</f>
        <v>21</v>
      </c>
      <c r="N657" s="835">
        <f>N628+B657+D657+F657+H657+J657+L657</f>
        <v>171</v>
      </c>
      <c r="O657" s="835">
        <f>O628+C657+E657+G657+I657+K657+M657</f>
        <v>161</v>
      </c>
    </row>
    <row r="658" spans="1:32" ht="12.75" customHeight="1" x14ac:dyDescent="0.15">
      <c r="A658" s="745" t="s">
        <v>127</v>
      </c>
      <c r="B658" s="733">
        <f>[1]②B6用集計!C3437</f>
        <v>57</v>
      </c>
      <c r="C658" s="783">
        <f>[1]②B6用集計!D3437</f>
        <v>43</v>
      </c>
      <c r="D658" s="732">
        <f>[1]②B6用集計!C3463</f>
        <v>38</v>
      </c>
      <c r="E658" s="783">
        <f>[1]②B6用集計!D3463</f>
        <v>29</v>
      </c>
      <c r="F658" s="732">
        <f>[1]②B6用集計!C3489</f>
        <v>8</v>
      </c>
      <c r="G658" s="733">
        <f>[1]②B6用集計!D3489</f>
        <v>10</v>
      </c>
      <c r="H658" s="744">
        <f>[1]②B6用集計!C3514</f>
        <v>20</v>
      </c>
      <c r="I658" s="783">
        <f>[1]②B6用集計!D3514</f>
        <v>19</v>
      </c>
      <c r="J658" s="732">
        <f>[1]②B6用集計!C3539</f>
        <v>19</v>
      </c>
      <c r="K658" s="783">
        <f>[1]②B6用集計!D3539</f>
        <v>17</v>
      </c>
      <c r="L658" s="732">
        <f>[1]②B6用集計!C3564</f>
        <v>19</v>
      </c>
      <c r="M658" s="743">
        <f>[1]②B6用集計!D3564</f>
        <v>14</v>
      </c>
      <c r="N658" s="835">
        <f>N629+B658+D658+F658+H658+J658+L658</f>
        <v>199</v>
      </c>
      <c r="O658" s="835">
        <f>O629+C658+E658+G658+I658+K658+M658</f>
        <v>178</v>
      </c>
    </row>
    <row r="659" spans="1:32" ht="12.75" customHeight="1" x14ac:dyDescent="0.15">
      <c r="A659" s="745" t="s">
        <v>128</v>
      </c>
      <c r="B659" s="733">
        <f>[1]②B6用集計!C3438</f>
        <v>36</v>
      </c>
      <c r="C659" s="783">
        <f>[1]②B6用集計!D3438</f>
        <v>31</v>
      </c>
      <c r="D659" s="732">
        <f>[1]②B6用集計!C3464</f>
        <v>16</v>
      </c>
      <c r="E659" s="783">
        <f>[1]②B6用集計!D3464</f>
        <v>22</v>
      </c>
      <c r="F659" s="732">
        <f>[1]②B6用集計!C3490</f>
        <v>12</v>
      </c>
      <c r="G659" s="733">
        <f>[1]②B6用集計!D3490</f>
        <v>9</v>
      </c>
      <c r="H659" s="744">
        <f>[1]②B6用集計!C3515</f>
        <v>10</v>
      </c>
      <c r="I659" s="783">
        <f>[1]②B6用集計!D3515</f>
        <v>10</v>
      </c>
      <c r="J659" s="732">
        <f>[1]②B6用集計!C3540</f>
        <v>8</v>
      </c>
      <c r="K659" s="783">
        <f>[1]②B6用集計!D3540</f>
        <v>15</v>
      </c>
      <c r="L659" s="732">
        <f>[1]②B6用集計!C3565</f>
        <v>9</v>
      </c>
      <c r="M659" s="743">
        <f>[1]②B6用集計!D3565</f>
        <v>3</v>
      </c>
      <c r="N659" s="835">
        <f>N630+B659+D659+F659+H659+J659+L659</f>
        <v>133</v>
      </c>
      <c r="O659" s="835">
        <f>O630+C659+E659+G659+I659+K659+M659</f>
        <v>126</v>
      </c>
    </row>
    <row r="660" spans="1:32" ht="12.75" customHeight="1" x14ac:dyDescent="0.15">
      <c r="A660" s="745" t="s">
        <v>129</v>
      </c>
      <c r="B660" s="733">
        <f>[1]②B6用集計!C3439</f>
        <v>27</v>
      </c>
      <c r="C660" s="783">
        <f>[1]②B6用集計!D3439</f>
        <v>30</v>
      </c>
      <c r="D660" s="732">
        <f>[1]②B6用集計!C3465</f>
        <v>12</v>
      </c>
      <c r="E660" s="783">
        <f>[1]②B6用集計!D3465</f>
        <v>18</v>
      </c>
      <c r="F660" s="732">
        <f>[1]②B6用集計!C3491</f>
        <v>11</v>
      </c>
      <c r="G660" s="733">
        <f>[1]②B6用集計!D3491</f>
        <v>12</v>
      </c>
      <c r="H660" s="744">
        <f>[1]②B6用集計!C3516</f>
        <v>13</v>
      </c>
      <c r="I660" s="783">
        <f>[1]②B6用集計!D3516</f>
        <v>16</v>
      </c>
      <c r="J660" s="732">
        <f>[1]②B6用集計!C3541</f>
        <v>10</v>
      </c>
      <c r="K660" s="783">
        <f>[1]②B6用集計!D3541</f>
        <v>8</v>
      </c>
      <c r="L660" s="732">
        <f>[1]②B6用集計!C3566</f>
        <v>3</v>
      </c>
      <c r="M660" s="743">
        <f>[1]②B6用集計!D3566</f>
        <v>2</v>
      </c>
      <c r="N660" s="835">
        <f>N631+B660+D660+F660+H660+J660+L660</f>
        <v>97</v>
      </c>
      <c r="O660" s="835">
        <f>O631+C660+E660+G660+I660+K660+M660</f>
        <v>115</v>
      </c>
    </row>
    <row r="661" spans="1:32" ht="12.75" customHeight="1" x14ac:dyDescent="0.15">
      <c r="A661" s="745" t="s">
        <v>130</v>
      </c>
      <c r="B661" s="733">
        <f>[1]②B6用集計!C3440</f>
        <v>14</v>
      </c>
      <c r="C661" s="783">
        <f>[1]②B6用集計!D3440</f>
        <v>15</v>
      </c>
      <c r="D661" s="732">
        <f>[1]②B6用集計!C3466</f>
        <v>15</v>
      </c>
      <c r="E661" s="783">
        <f>[1]②B6用集計!D3466</f>
        <v>21</v>
      </c>
      <c r="F661" s="732">
        <f>[1]②B6用集計!C3492</f>
        <v>5</v>
      </c>
      <c r="G661" s="733">
        <f>[1]②B6用集計!D3492</f>
        <v>10</v>
      </c>
      <c r="H661" s="744">
        <f>[1]②B6用集計!C3517</f>
        <v>9</v>
      </c>
      <c r="I661" s="783">
        <f>[1]②B6用集計!D3517</f>
        <v>22</v>
      </c>
      <c r="J661" s="732">
        <f>[1]②B6用集計!C3542</f>
        <v>1</v>
      </c>
      <c r="K661" s="783">
        <f>[1]②B6用集計!D3542</f>
        <v>6</v>
      </c>
      <c r="L661" s="732">
        <f>[1]②B6用集計!C3567</f>
        <v>4</v>
      </c>
      <c r="M661" s="743">
        <f>[1]②B6用集計!D3567</f>
        <v>4</v>
      </c>
      <c r="N661" s="835">
        <f>N632+B661+D661+F661+H661+J661+L661</f>
        <v>66</v>
      </c>
      <c r="O661" s="835">
        <f>O632+C661+E661+G661+I661+K661+M661</f>
        <v>97</v>
      </c>
    </row>
    <row r="662" spans="1:32" ht="12.75" customHeight="1" x14ac:dyDescent="0.15">
      <c r="A662" s="745" t="s">
        <v>131</v>
      </c>
      <c r="B662" s="733">
        <f>[1]②B6用集計!C3441</f>
        <v>6</v>
      </c>
      <c r="C662" s="783">
        <f>[1]②B6用集計!D3441</f>
        <v>24</v>
      </c>
      <c r="D662" s="732">
        <f>[1]②B6用集計!C3467</f>
        <v>9</v>
      </c>
      <c r="E662" s="783">
        <f>[1]②B6用集計!D3467</f>
        <v>18</v>
      </c>
      <c r="F662" s="732">
        <f>[1]②B6用集計!C3493</f>
        <v>2</v>
      </c>
      <c r="G662" s="733">
        <f>[1]②B6用集計!D3493</f>
        <v>6</v>
      </c>
      <c r="H662" s="744">
        <f>[1]②B6用集計!C3518</f>
        <v>7</v>
      </c>
      <c r="I662" s="783">
        <f>[1]②B6用集計!D3518</f>
        <v>12</v>
      </c>
      <c r="J662" s="732">
        <f>[1]②B6用集計!C3543</f>
        <v>1</v>
      </c>
      <c r="K662" s="783">
        <f>[1]②B6用集計!D3543</f>
        <v>1</v>
      </c>
      <c r="L662" s="732">
        <f>[1]②B6用集計!C3568</f>
        <v>1</v>
      </c>
      <c r="M662" s="743">
        <f>[1]②B6用集計!D3568</f>
        <v>0</v>
      </c>
      <c r="N662" s="835">
        <f>N633+B662+D662+F662+H662+J662+L662</f>
        <v>33</v>
      </c>
      <c r="O662" s="835">
        <f>O633+C662+E662+G662+I662+K662+M662</f>
        <v>72</v>
      </c>
    </row>
    <row r="663" spans="1:32" ht="12.75" customHeight="1" x14ac:dyDescent="0.15">
      <c r="A663" s="745" t="s">
        <v>132</v>
      </c>
      <c r="B663" s="733">
        <f>[1]②B6用集計!C3442</f>
        <v>4</v>
      </c>
      <c r="C663" s="783">
        <f>[1]②B6用集計!D3442</f>
        <v>12</v>
      </c>
      <c r="D663" s="732">
        <f>[1]②B6用集計!C3468</f>
        <v>9</v>
      </c>
      <c r="E663" s="783">
        <f>[1]②B6用集計!D3468</f>
        <v>14</v>
      </c>
      <c r="F663" s="732">
        <f>[1]②B6用集計!C3494</f>
        <v>2</v>
      </c>
      <c r="G663" s="733">
        <f>[1]②B6用集計!D3494</f>
        <v>1</v>
      </c>
      <c r="H663" s="744">
        <f>[1]②B6用集計!C3519</f>
        <v>2</v>
      </c>
      <c r="I663" s="783">
        <f>[1]②B6用集計!D3519</f>
        <v>4</v>
      </c>
      <c r="J663" s="732">
        <f>[1]②B6用集計!C3544</f>
        <v>0</v>
      </c>
      <c r="K663" s="783">
        <f>[1]②B6用集計!D3544</f>
        <v>0</v>
      </c>
      <c r="L663" s="732">
        <f>[1]②B6用集計!C3569</f>
        <v>0</v>
      </c>
      <c r="M663" s="743">
        <f>[1]②B6用集計!D3569</f>
        <v>0</v>
      </c>
      <c r="N663" s="835">
        <f>N634+B663+D663+F663+H663+J663+L663</f>
        <v>22</v>
      </c>
      <c r="O663" s="835">
        <f>O634+C663+E663+G663+I663+K663+M663</f>
        <v>41</v>
      </c>
    </row>
    <row r="664" spans="1:32" ht="12.75" customHeight="1" x14ac:dyDescent="0.15">
      <c r="A664" s="745" t="s">
        <v>133</v>
      </c>
      <c r="B664" s="733">
        <f>[1]②B6用集計!C3443</f>
        <v>1</v>
      </c>
      <c r="C664" s="783">
        <f>[1]②B6用集計!D3443</f>
        <v>3</v>
      </c>
      <c r="D664" s="732">
        <f>[1]②B6用集計!C3469</f>
        <v>2</v>
      </c>
      <c r="E664" s="783">
        <f>[1]②B6用集計!D3469</f>
        <v>3</v>
      </c>
      <c r="F664" s="732">
        <f>[1]②B6用集計!C3495</f>
        <v>0</v>
      </c>
      <c r="G664" s="733">
        <f>[1]②B6用集計!D3495</f>
        <v>1</v>
      </c>
      <c r="H664" s="744">
        <f>[1]②B6用集計!C3520</f>
        <v>1</v>
      </c>
      <c r="I664" s="783">
        <f>[1]②B6用集計!D3520</f>
        <v>1</v>
      </c>
      <c r="J664" s="732">
        <f>[1]②B6用集計!C3545</f>
        <v>0</v>
      </c>
      <c r="K664" s="783">
        <f>[1]②B6用集計!D3545</f>
        <v>0</v>
      </c>
      <c r="L664" s="732">
        <f>[1]②B6用集計!C3570</f>
        <v>0</v>
      </c>
      <c r="M664" s="743">
        <f>[1]②B6用集計!D3570</f>
        <v>0</v>
      </c>
      <c r="N664" s="835">
        <f>N635+B664+D664+F664+H664+J664+L664</f>
        <v>4</v>
      </c>
      <c r="O664" s="835">
        <f>O635+C664+E664+G664+I664+K664+M664</f>
        <v>12</v>
      </c>
    </row>
    <row r="665" spans="1:32" ht="12.75" customHeight="1" thickBot="1" x14ac:dyDescent="0.2">
      <c r="A665" s="739" t="s">
        <v>209</v>
      </c>
      <c r="B665" s="738">
        <f>[1]②B6用集計!C3444</f>
        <v>0</v>
      </c>
      <c r="C665" s="782">
        <f>[1]②B6用集計!D3444</f>
        <v>0</v>
      </c>
      <c r="D665" s="781">
        <f>[1]②B6用集計!C3470</f>
        <v>0</v>
      </c>
      <c r="E665" s="782">
        <f>[1]②B6用集計!D3470</f>
        <v>0</v>
      </c>
      <c r="F665" s="781">
        <f>[1]②B6用集計!C3496</f>
        <v>0</v>
      </c>
      <c r="G665" s="781">
        <f>[1]②B6用集計!D3496</f>
        <v>0</v>
      </c>
      <c r="H665" s="738">
        <f>[1]②B6用集計!C3521</f>
        <v>0</v>
      </c>
      <c r="I665" s="782">
        <f>[1]②B6用集計!D3521</f>
        <v>0</v>
      </c>
      <c r="J665" s="781">
        <f>[1]②B6用集計!C3546</f>
        <v>0</v>
      </c>
      <c r="K665" s="782">
        <f>[1]②B6用集計!D3546</f>
        <v>0</v>
      </c>
      <c r="L665" s="781">
        <f>[1]②B6用集計!C3571</f>
        <v>0</v>
      </c>
      <c r="M665" s="737">
        <f>[1]②B6用集計!D3571</f>
        <v>0</v>
      </c>
      <c r="N665" s="806">
        <f>N636+B665+D665+F665+H665+J665+L665</f>
        <v>0</v>
      </c>
      <c r="O665" s="806">
        <f>O636+C665+E665+G665+I665+K665+M665</f>
        <v>1</v>
      </c>
      <c r="T665" s="726"/>
      <c r="U665" s="726"/>
      <c r="V665" s="726"/>
      <c r="W665" s="726"/>
      <c r="X665" s="726"/>
      <c r="Y665" s="726"/>
      <c r="Z665" s="726"/>
      <c r="AA665" s="726"/>
      <c r="AB665" s="726"/>
      <c r="AC665" s="726"/>
      <c r="AD665" s="726"/>
      <c r="AE665" s="726"/>
      <c r="AF665" s="726"/>
    </row>
    <row r="666" spans="1:32" ht="9.9499999999999993" customHeight="1" x14ac:dyDescent="0.15">
      <c r="A666" s="780"/>
      <c r="B666" s="733"/>
      <c r="C666" s="803"/>
      <c r="D666" s="779"/>
      <c r="E666" s="779"/>
      <c r="F666" s="779"/>
      <c r="G666" s="779"/>
      <c r="H666" s="779"/>
      <c r="I666" s="779"/>
      <c r="J666" s="779"/>
      <c r="K666" s="779"/>
      <c r="L666" s="779"/>
      <c r="M666" s="779"/>
      <c r="N666" s="779"/>
      <c r="O666" s="779"/>
      <c r="P666" s="778"/>
      <c r="S666" s="726"/>
      <c r="T666" s="726"/>
      <c r="U666" s="726"/>
      <c r="V666" s="726"/>
      <c r="W666" s="726"/>
      <c r="X666" s="726"/>
      <c r="Y666" s="726"/>
      <c r="Z666" s="726"/>
      <c r="AA666" s="726"/>
      <c r="AB666" s="726"/>
      <c r="AC666" s="726"/>
      <c r="AD666" s="726"/>
    </row>
    <row r="667" spans="1:32" ht="9.9499999999999993" customHeight="1" thickBot="1" x14ac:dyDescent="0.2">
      <c r="A667" s="804"/>
      <c r="B667" s="781"/>
      <c r="C667" s="834"/>
      <c r="D667" s="860"/>
      <c r="E667" s="860"/>
      <c r="F667" s="860"/>
      <c r="G667" s="860"/>
      <c r="H667" s="860"/>
      <c r="I667" s="860"/>
      <c r="J667" s="860"/>
      <c r="K667" s="860"/>
      <c r="L667" s="860"/>
      <c r="M667" s="860"/>
      <c r="N667" s="860"/>
      <c r="O667" s="860"/>
      <c r="P667" s="778"/>
      <c r="S667" s="726"/>
      <c r="T667" s="726"/>
      <c r="U667" s="726"/>
      <c r="V667" s="726"/>
      <c r="W667" s="726"/>
      <c r="X667" s="726"/>
      <c r="Y667" s="726"/>
      <c r="Z667" s="726"/>
      <c r="AA667" s="726"/>
      <c r="AB667" s="726"/>
      <c r="AC667" s="726"/>
      <c r="AD667" s="726"/>
    </row>
    <row r="668" spans="1:32" ht="18" customHeight="1" x14ac:dyDescent="0.15">
      <c r="A668" s="777" t="s">
        <v>219</v>
      </c>
      <c r="B668" s="799" t="s">
        <v>337</v>
      </c>
      <c r="C668" s="800"/>
      <c r="D668" s="799" t="s">
        <v>336</v>
      </c>
      <c r="E668" s="799"/>
      <c r="F668" s="796" t="s">
        <v>335</v>
      </c>
      <c r="G668" s="795"/>
      <c r="H668" s="844" t="s">
        <v>334</v>
      </c>
      <c r="I668" s="843"/>
      <c r="J668" s="844" t="s">
        <v>333</v>
      </c>
      <c r="K668" s="843"/>
      <c r="L668" s="915" t="s">
        <v>332</v>
      </c>
      <c r="M668" s="916"/>
      <c r="N668" s="915" t="s">
        <v>331</v>
      </c>
      <c r="O668" s="914"/>
      <c r="S668" s="778"/>
      <c r="X668" s="732"/>
      <c r="Y668" s="732"/>
      <c r="Z668" s="732"/>
      <c r="AA668" s="732"/>
      <c r="AB668" s="732"/>
      <c r="AC668" s="732"/>
      <c r="AD668" s="732"/>
      <c r="AE668" s="732"/>
    </row>
    <row r="669" spans="1:32" ht="12.75" customHeight="1" x14ac:dyDescent="0.15">
      <c r="A669" s="771" t="s">
        <v>215</v>
      </c>
      <c r="B669" s="792">
        <f>[1]③行政区別!E167</f>
        <v>351</v>
      </c>
      <c r="C669" s="821"/>
      <c r="D669" s="791">
        <f>[1]③行政区別!E168</f>
        <v>357</v>
      </c>
      <c r="E669" s="791"/>
      <c r="F669" s="768">
        <f>[1]③行政区別!E169</f>
        <v>71</v>
      </c>
      <c r="G669" s="792"/>
      <c r="H669" s="768">
        <f>[1]③行政区別!E170</f>
        <v>873</v>
      </c>
      <c r="I669" s="792"/>
      <c r="J669" s="768">
        <f>[1]③行政区別!E171</f>
        <v>404</v>
      </c>
      <c r="K669" s="792"/>
      <c r="L669" s="768">
        <f>[1]③行政区別!E172</f>
        <v>604</v>
      </c>
      <c r="M669" s="792"/>
      <c r="N669" s="768">
        <f>[1]③行政区別!E173</f>
        <v>237</v>
      </c>
      <c r="O669" s="791"/>
      <c r="S669" s="778"/>
    </row>
    <row r="670" spans="1:32" ht="12.75" customHeight="1" x14ac:dyDescent="0.15">
      <c r="A670" s="771" t="s">
        <v>214</v>
      </c>
      <c r="B670" s="792">
        <f>SUM(B674:C694)</f>
        <v>934</v>
      </c>
      <c r="C670" s="821"/>
      <c r="D670" s="791">
        <f>SUM(D674:E694)</f>
        <v>1058</v>
      </c>
      <c r="E670" s="791"/>
      <c r="F670" s="768">
        <f>SUM(F674:G694)</f>
        <v>205</v>
      </c>
      <c r="G670" s="792"/>
      <c r="H670" s="768">
        <f>SUM(H674:I694)</f>
        <v>2448</v>
      </c>
      <c r="I670" s="792"/>
      <c r="J670" s="768">
        <f>SUM(J674:K694)</f>
        <v>936</v>
      </c>
      <c r="K670" s="792"/>
      <c r="L670" s="768">
        <f>SUM(L674:M694)</f>
        <v>1409</v>
      </c>
      <c r="M670" s="792"/>
      <c r="N670" s="768">
        <f>SUM(N674:O694)</f>
        <v>592</v>
      </c>
      <c r="O670" s="791"/>
      <c r="S670" s="778"/>
    </row>
    <row r="671" spans="1:32" ht="12.75" customHeight="1" x14ac:dyDescent="0.15">
      <c r="A671" s="759"/>
      <c r="B671" s="789" t="s">
        <v>111</v>
      </c>
      <c r="C671" s="790" t="s">
        <v>330</v>
      </c>
      <c r="D671" s="789" t="s">
        <v>111</v>
      </c>
      <c r="E671" s="913" t="s">
        <v>112</v>
      </c>
      <c r="F671" s="789" t="s">
        <v>111</v>
      </c>
      <c r="G671" s="788" t="s">
        <v>112</v>
      </c>
      <c r="H671" s="764" t="s">
        <v>111</v>
      </c>
      <c r="I671" s="790" t="s">
        <v>112</v>
      </c>
      <c r="J671" s="789" t="s">
        <v>111</v>
      </c>
      <c r="K671" s="790" t="s">
        <v>112</v>
      </c>
      <c r="L671" s="789" t="s">
        <v>111</v>
      </c>
      <c r="M671" s="790" t="s">
        <v>112</v>
      </c>
      <c r="N671" s="789" t="s">
        <v>111</v>
      </c>
      <c r="O671" s="788" t="s">
        <v>112</v>
      </c>
      <c r="S671" s="778"/>
    </row>
    <row r="672" spans="1:32" ht="12.75" customHeight="1" x14ac:dyDescent="0.15">
      <c r="A672" s="771" t="s">
        <v>213</v>
      </c>
      <c r="B672" s="786">
        <f>SUM(B678:B694)</f>
        <v>388</v>
      </c>
      <c r="C672" s="787">
        <f>SUM(C678:C694)</f>
        <v>394</v>
      </c>
      <c r="D672" s="786">
        <f>SUM(D678:D694)</f>
        <v>444</v>
      </c>
      <c r="E672" s="787">
        <f>SUM(E678:E694)</f>
        <v>441</v>
      </c>
      <c r="F672" s="786">
        <f>SUM(F678:F694)</f>
        <v>84</v>
      </c>
      <c r="G672" s="786">
        <f>SUM(G678:G694)</f>
        <v>96</v>
      </c>
      <c r="H672" s="758">
        <f>SUM(H678:H694)</f>
        <v>979</v>
      </c>
      <c r="I672" s="787">
        <f>SUM(I678:I694)</f>
        <v>1035</v>
      </c>
      <c r="J672" s="786">
        <f>SUM(J678:J694)</f>
        <v>387</v>
      </c>
      <c r="K672" s="787">
        <f>SUM(K678:K694)</f>
        <v>401</v>
      </c>
      <c r="L672" s="786">
        <f>SUM(L678:L694)</f>
        <v>601</v>
      </c>
      <c r="M672" s="787">
        <f>SUM(M678:M694)</f>
        <v>583</v>
      </c>
      <c r="N672" s="786">
        <f>SUM(N678:N694)</f>
        <v>257</v>
      </c>
      <c r="O672" s="786">
        <f>SUM(O678:O694)</f>
        <v>256</v>
      </c>
      <c r="S672" s="778"/>
    </row>
    <row r="673" spans="1:19" ht="12.75" customHeight="1" x14ac:dyDescent="0.15">
      <c r="A673" s="912" t="s">
        <v>212</v>
      </c>
      <c r="B673" s="784">
        <f>SUM(B674:B694)</f>
        <v>476</v>
      </c>
      <c r="C673" s="785">
        <f>SUM(C674:C694)</f>
        <v>458</v>
      </c>
      <c r="D673" s="784">
        <f>SUM(D674:D694)</f>
        <v>527</v>
      </c>
      <c r="E673" s="785">
        <f>SUM(E674:E694)</f>
        <v>531</v>
      </c>
      <c r="F673" s="784">
        <f>SUM(F674:F694)</f>
        <v>95</v>
      </c>
      <c r="G673" s="784">
        <f>SUM(G674:G694)</f>
        <v>110</v>
      </c>
      <c r="H673" s="752">
        <f>SUM(H674:H694)</f>
        <v>1209</v>
      </c>
      <c r="I673" s="785">
        <f>SUM(I674:I694)</f>
        <v>1239</v>
      </c>
      <c r="J673" s="784">
        <f>SUM(J674:J694)</f>
        <v>462</v>
      </c>
      <c r="K673" s="785">
        <f>SUM(K674:K694)</f>
        <v>474</v>
      </c>
      <c r="L673" s="784">
        <f>SUM(L674:L694)</f>
        <v>714</v>
      </c>
      <c r="M673" s="785">
        <f>SUM(M674:M694)</f>
        <v>695</v>
      </c>
      <c r="N673" s="784">
        <f>SUM(N674:N694)</f>
        <v>292</v>
      </c>
      <c r="O673" s="784">
        <f>SUM(O674:O694)</f>
        <v>300</v>
      </c>
      <c r="S673" s="778"/>
    </row>
    <row r="674" spans="1:19" ht="12.75" customHeight="1" x14ac:dyDescent="0.15">
      <c r="A674" s="745" t="s">
        <v>283</v>
      </c>
      <c r="B674" s="733">
        <f>[1]②B6用集計!C3576</f>
        <v>14</v>
      </c>
      <c r="C674" s="783">
        <f>[1]②B6用集計!D3576</f>
        <v>15</v>
      </c>
      <c r="D674" s="732">
        <f>[1]②B6用集計!C3602</f>
        <v>25</v>
      </c>
      <c r="E674" s="783">
        <f>[1]②B6用集計!D3602</f>
        <v>23</v>
      </c>
      <c r="F674" s="732">
        <f>[1]②B6用集計!C3627</f>
        <v>2</v>
      </c>
      <c r="G674" s="733">
        <f>[1]②B6用集計!D3627</f>
        <v>4</v>
      </c>
      <c r="H674" s="744">
        <f>[1]②B6用集計!C3652</f>
        <v>50</v>
      </c>
      <c r="I674" s="783">
        <f>[1]②B6用集計!D3652</f>
        <v>36</v>
      </c>
      <c r="J674" s="732">
        <f>[1]②B6用集計!C3677</f>
        <v>18</v>
      </c>
      <c r="K674" s="783">
        <f>[1]②B6用集計!D3677</f>
        <v>24</v>
      </c>
      <c r="L674" s="732">
        <f>[1]②B6用集計!C3703</f>
        <v>32</v>
      </c>
      <c r="M674" s="783">
        <f>[1]②B6用集計!D3703</f>
        <v>36</v>
      </c>
      <c r="N674" s="733">
        <f>[1]②B6用集計!C3729</f>
        <v>15</v>
      </c>
      <c r="O674" s="733">
        <f>[1]②B6用集計!D3729</f>
        <v>19</v>
      </c>
      <c r="S674" s="778"/>
    </row>
    <row r="675" spans="1:19" ht="12.75" customHeight="1" x14ac:dyDescent="0.15">
      <c r="A675" s="745" t="s">
        <v>282</v>
      </c>
      <c r="B675" s="733">
        <f>[1]②B6用集計!C3577</f>
        <v>18</v>
      </c>
      <c r="C675" s="783">
        <f>[1]②B6用集計!D3577</f>
        <v>14</v>
      </c>
      <c r="D675" s="732">
        <f>[1]②B6用集計!C3603</f>
        <v>24</v>
      </c>
      <c r="E675" s="783">
        <f>[1]②B6用集計!D3603</f>
        <v>24</v>
      </c>
      <c r="F675" s="732">
        <f>[1]②B6用集計!C3628</f>
        <v>2</v>
      </c>
      <c r="G675" s="733">
        <f>[1]②B6用集計!D3628</f>
        <v>2</v>
      </c>
      <c r="H675" s="744">
        <f>[1]②B6用集計!C3653</f>
        <v>45</v>
      </c>
      <c r="I675" s="783">
        <f>[1]②B6用集計!D3653</f>
        <v>50</v>
      </c>
      <c r="J675" s="732">
        <f>[1]②B6用集計!C3678</f>
        <v>23</v>
      </c>
      <c r="K675" s="783">
        <f>[1]②B6用集計!D3678</f>
        <v>15</v>
      </c>
      <c r="L675" s="732">
        <f>[1]②B6用集計!C3704</f>
        <v>27</v>
      </c>
      <c r="M675" s="783">
        <f>[1]②B6用集計!D3704</f>
        <v>25</v>
      </c>
      <c r="N675" s="733">
        <f>[1]②B6用集計!C3730</f>
        <v>10</v>
      </c>
      <c r="O675" s="733">
        <f>[1]②B6用集計!D3730</f>
        <v>12</v>
      </c>
      <c r="S675" s="778"/>
    </row>
    <row r="676" spans="1:19" ht="12.75" customHeight="1" x14ac:dyDescent="0.15">
      <c r="A676" s="745" t="s">
        <v>115</v>
      </c>
      <c r="B676" s="733">
        <f>[1]②B6用集計!C3578</f>
        <v>24</v>
      </c>
      <c r="C676" s="783">
        <f>[1]②B6用集計!D3578</f>
        <v>15</v>
      </c>
      <c r="D676" s="732">
        <f>[1]②B6用集計!C3604</f>
        <v>17</v>
      </c>
      <c r="E676" s="783">
        <f>[1]②B6用集計!D3604</f>
        <v>17</v>
      </c>
      <c r="F676" s="732">
        <f>[1]②B6用集計!C3629</f>
        <v>3</v>
      </c>
      <c r="G676" s="733">
        <f>[1]②B6用集計!D3629</f>
        <v>2</v>
      </c>
      <c r="H676" s="744">
        <f>[1]②B6用集計!C3654</f>
        <v>77</v>
      </c>
      <c r="I676" s="783">
        <f>[1]②B6用集計!D3654</f>
        <v>52</v>
      </c>
      <c r="J676" s="732">
        <f>[1]②B6用集計!C3679</f>
        <v>23</v>
      </c>
      <c r="K676" s="783">
        <f>[1]②B6用集計!D3679</f>
        <v>17</v>
      </c>
      <c r="L676" s="732">
        <f>[1]②B6用集計!C3705</f>
        <v>21</v>
      </c>
      <c r="M676" s="783">
        <f>[1]②B6用集計!D3705</f>
        <v>25</v>
      </c>
      <c r="N676" s="733">
        <f>[1]②B6用集計!C3731</f>
        <v>5</v>
      </c>
      <c r="O676" s="733">
        <f>[1]②B6用集計!D3731</f>
        <v>4</v>
      </c>
      <c r="S676" s="778"/>
    </row>
    <row r="677" spans="1:19" ht="12.75" customHeight="1" x14ac:dyDescent="0.15">
      <c r="A677" s="745" t="s">
        <v>116</v>
      </c>
      <c r="B677" s="733">
        <f>[1]②B6用集計!C3579</f>
        <v>32</v>
      </c>
      <c r="C677" s="783">
        <f>[1]②B6用集計!D3579</f>
        <v>20</v>
      </c>
      <c r="D677" s="732">
        <f>[1]②B6用集計!C3605</f>
        <v>17</v>
      </c>
      <c r="E677" s="783">
        <f>[1]②B6用集計!D3605</f>
        <v>26</v>
      </c>
      <c r="F677" s="732">
        <f>[1]②B6用集計!C3630</f>
        <v>4</v>
      </c>
      <c r="G677" s="733">
        <f>[1]②B6用集計!D3630</f>
        <v>6</v>
      </c>
      <c r="H677" s="744">
        <f>[1]②B6用集計!C3655</f>
        <v>58</v>
      </c>
      <c r="I677" s="783">
        <f>[1]②B6用集計!D3655</f>
        <v>66</v>
      </c>
      <c r="J677" s="732">
        <f>[1]②B6用集計!C3680</f>
        <v>11</v>
      </c>
      <c r="K677" s="783">
        <f>[1]②B6用集計!D3680</f>
        <v>17</v>
      </c>
      <c r="L677" s="732">
        <f>[1]②B6用集計!C3706</f>
        <v>33</v>
      </c>
      <c r="M677" s="783">
        <f>[1]②B6用集計!D3706</f>
        <v>26</v>
      </c>
      <c r="N677" s="733">
        <f>[1]②B6用集計!C3732</f>
        <v>5</v>
      </c>
      <c r="O677" s="733">
        <f>[1]②B6用集計!D3732</f>
        <v>9</v>
      </c>
      <c r="S677" s="778"/>
    </row>
    <row r="678" spans="1:19" ht="12.75" customHeight="1" x14ac:dyDescent="0.15">
      <c r="A678" s="745" t="s">
        <v>117</v>
      </c>
      <c r="B678" s="733">
        <f>[1]②B6用集計!C3580</f>
        <v>21</v>
      </c>
      <c r="C678" s="783">
        <f>[1]②B6用集計!D3580</f>
        <v>23</v>
      </c>
      <c r="D678" s="732">
        <f>[1]②B6用集計!C3606</f>
        <v>27</v>
      </c>
      <c r="E678" s="783">
        <f>[1]②B6用集計!D3606</f>
        <v>19</v>
      </c>
      <c r="F678" s="732">
        <f>[1]②B6用集計!C3631</f>
        <v>3</v>
      </c>
      <c r="G678" s="733">
        <f>[1]②B6用集計!D3631</f>
        <v>6</v>
      </c>
      <c r="H678" s="744">
        <f>[1]②B6用集計!C3656</f>
        <v>59</v>
      </c>
      <c r="I678" s="783">
        <f>[1]②B6用集計!D3656</f>
        <v>59</v>
      </c>
      <c r="J678" s="732">
        <f>[1]②B6用集計!C3681</f>
        <v>25</v>
      </c>
      <c r="K678" s="783">
        <f>[1]②B6用集計!D3681</f>
        <v>27</v>
      </c>
      <c r="L678" s="732">
        <f>[1]②B6用集計!C3707</f>
        <v>29</v>
      </c>
      <c r="M678" s="783">
        <f>[1]②B6用集計!D3707</f>
        <v>21</v>
      </c>
      <c r="N678" s="733">
        <f>[1]②B6用集計!C3733</f>
        <v>16</v>
      </c>
      <c r="O678" s="733">
        <f>[1]②B6用集計!D3733</f>
        <v>13</v>
      </c>
      <c r="S678" s="778"/>
    </row>
    <row r="679" spans="1:19" ht="12.75" customHeight="1" x14ac:dyDescent="0.15">
      <c r="A679" s="745" t="s">
        <v>118</v>
      </c>
      <c r="B679" s="733">
        <f>[1]②B6用集計!C3581</f>
        <v>29</v>
      </c>
      <c r="C679" s="783">
        <f>[1]②B6用集計!D3581</f>
        <v>26</v>
      </c>
      <c r="D679" s="732">
        <f>[1]②B6用集計!C3607</f>
        <v>23</v>
      </c>
      <c r="E679" s="783">
        <f>[1]②B6用集計!D3607</f>
        <v>27</v>
      </c>
      <c r="F679" s="732">
        <f>[1]②B6用集計!C3632</f>
        <v>5</v>
      </c>
      <c r="G679" s="733">
        <f>[1]②B6用集計!D3632</f>
        <v>6</v>
      </c>
      <c r="H679" s="744">
        <f>[1]②B6用集計!C3657</f>
        <v>56</v>
      </c>
      <c r="I679" s="783">
        <f>[1]②B6用集計!D3657</f>
        <v>58</v>
      </c>
      <c r="J679" s="732">
        <f>[1]②B6用集計!C3682</f>
        <v>33</v>
      </c>
      <c r="K679" s="783">
        <f>[1]②B6用集計!D3682</f>
        <v>29</v>
      </c>
      <c r="L679" s="732">
        <f>[1]②B6用集計!C3708</f>
        <v>39</v>
      </c>
      <c r="M679" s="783">
        <f>[1]②B6用集計!D3708</f>
        <v>37</v>
      </c>
      <c r="N679" s="733">
        <f>[1]②B6用集計!C3734</f>
        <v>19</v>
      </c>
      <c r="O679" s="733">
        <f>[1]②B6用集計!D3734</f>
        <v>15</v>
      </c>
      <c r="S679" s="778"/>
    </row>
    <row r="680" spans="1:19" ht="12.75" customHeight="1" x14ac:dyDescent="0.15">
      <c r="A680" s="745" t="s">
        <v>119</v>
      </c>
      <c r="B680" s="733">
        <f>[1]②B6用集計!C3582</f>
        <v>32</v>
      </c>
      <c r="C680" s="783">
        <f>[1]②B6用集計!D3582</f>
        <v>21</v>
      </c>
      <c r="D680" s="732">
        <f>[1]②B6用集計!C3608</f>
        <v>29</v>
      </c>
      <c r="E680" s="783">
        <f>[1]②B6用集計!D3608</f>
        <v>31</v>
      </c>
      <c r="F680" s="732">
        <f>[1]②B6用集計!C3633</f>
        <v>9</v>
      </c>
      <c r="G680" s="733">
        <f>[1]②B6用集計!D3633</f>
        <v>2</v>
      </c>
      <c r="H680" s="744">
        <f>[1]②B6用集計!C3658</f>
        <v>65</v>
      </c>
      <c r="I680" s="783">
        <f>[1]②B6用集計!D3658</f>
        <v>52</v>
      </c>
      <c r="J680" s="732">
        <f>[1]②B6用集計!C3683</f>
        <v>51</v>
      </c>
      <c r="K680" s="783">
        <f>[1]②B6用集計!D3683</f>
        <v>34</v>
      </c>
      <c r="L680" s="732">
        <f>[1]②B6用集計!C3709</f>
        <v>64</v>
      </c>
      <c r="M680" s="783">
        <f>[1]②B6用集計!D3709</f>
        <v>53</v>
      </c>
      <c r="N680" s="733">
        <f>[1]②B6用集計!C3735</f>
        <v>32</v>
      </c>
      <c r="O680" s="733">
        <f>[1]②B6用集計!D3735</f>
        <v>27</v>
      </c>
      <c r="S680" s="778"/>
    </row>
    <row r="681" spans="1:19" ht="12.75" customHeight="1" x14ac:dyDescent="0.15">
      <c r="A681" s="745" t="s">
        <v>121</v>
      </c>
      <c r="B681" s="733">
        <f>[1]②B6用集計!C3583</f>
        <v>18</v>
      </c>
      <c r="C681" s="783">
        <f>[1]②B6用集計!D3583</f>
        <v>23</v>
      </c>
      <c r="D681" s="732">
        <f>[1]②B6用集計!C3609</f>
        <v>37</v>
      </c>
      <c r="E681" s="783">
        <f>[1]②B6用集計!D3609</f>
        <v>27</v>
      </c>
      <c r="F681" s="732">
        <f>[1]②B6用集計!C3634</f>
        <v>3</v>
      </c>
      <c r="G681" s="733">
        <f>[1]②B6用集計!D3634</f>
        <v>4</v>
      </c>
      <c r="H681" s="744">
        <f>[1]②B6用集計!C3659</f>
        <v>75</v>
      </c>
      <c r="I681" s="783">
        <f>[1]②B6用集計!D3659</f>
        <v>78</v>
      </c>
      <c r="J681" s="732">
        <f>[1]②B6用集計!C3684</f>
        <v>31</v>
      </c>
      <c r="K681" s="783">
        <f>[1]②B6用集計!D3684</f>
        <v>25</v>
      </c>
      <c r="L681" s="732">
        <f>[1]②B6用集計!C3710</f>
        <v>56</v>
      </c>
      <c r="M681" s="783">
        <f>[1]②B6用集計!D3710</f>
        <v>55</v>
      </c>
      <c r="N681" s="733">
        <f>[1]②B6用集計!C3736</f>
        <v>19</v>
      </c>
      <c r="O681" s="733">
        <f>[1]②B6用集計!D3736</f>
        <v>10</v>
      </c>
      <c r="S681" s="778"/>
    </row>
    <row r="682" spans="1:19" ht="12.75" customHeight="1" x14ac:dyDescent="0.15">
      <c r="A682" s="745" t="s">
        <v>122</v>
      </c>
      <c r="B682" s="733">
        <f>[1]②B6用集計!C3584</f>
        <v>29</v>
      </c>
      <c r="C682" s="783">
        <f>[1]②B6用集計!D3584</f>
        <v>24</v>
      </c>
      <c r="D682" s="732">
        <f>[1]②B6用集計!C3610</f>
        <v>28</v>
      </c>
      <c r="E682" s="783">
        <f>[1]②B6用集計!D3610</f>
        <v>27</v>
      </c>
      <c r="F682" s="732">
        <f>[1]②B6用集計!C3635</f>
        <v>4</v>
      </c>
      <c r="G682" s="733">
        <f>[1]②B6用集計!D3635</f>
        <v>5</v>
      </c>
      <c r="H682" s="744">
        <f>[1]②B6用集計!C3660</f>
        <v>87</v>
      </c>
      <c r="I682" s="783">
        <f>[1]②B6用集計!D3660</f>
        <v>81</v>
      </c>
      <c r="J682" s="732">
        <f>[1]②B6用集計!C3685</f>
        <v>28</v>
      </c>
      <c r="K682" s="783">
        <f>[1]②B6用集計!D3685</f>
        <v>31</v>
      </c>
      <c r="L682" s="732">
        <f>[1]②B6用集計!C3711</f>
        <v>66</v>
      </c>
      <c r="M682" s="783">
        <f>[1]②B6用集計!D3711</f>
        <v>49</v>
      </c>
      <c r="N682" s="733">
        <f>[1]②B6用集計!C3737</f>
        <v>17</v>
      </c>
      <c r="O682" s="733">
        <f>[1]②B6用集計!D3737</f>
        <v>10</v>
      </c>
      <c r="S682" s="778"/>
    </row>
    <row r="683" spans="1:19" ht="12.75" customHeight="1" x14ac:dyDescent="0.15">
      <c r="A683" s="745" t="s">
        <v>123</v>
      </c>
      <c r="B683" s="733">
        <f>[1]②B6用集計!C3585</f>
        <v>34</v>
      </c>
      <c r="C683" s="783">
        <f>[1]②B6用集計!D3585</f>
        <v>31</v>
      </c>
      <c r="D683" s="732">
        <f>[1]②B6用集計!C3611</f>
        <v>42</v>
      </c>
      <c r="E683" s="783">
        <f>[1]②B6用集計!D3611</f>
        <v>29</v>
      </c>
      <c r="F683" s="732">
        <f>[1]②B6用集計!C3636</f>
        <v>6</v>
      </c>
      <c r="G683" s="733">
        <f>[1]②B6用集計!D3636</f>
        <v>5</v>
      </c>
      <c r="H683" s="744">
        <f>[1]②B6用集計!C3661</f>
        <v>88</v>
      </c>
      <c r="I683" s="783">
        <f>[1]②B6用集計!D3661</f>
        <v>77</v>
      </c>
      <c r="J683" s="732">
        <f>[1]②B6用集計!C3686</f>
        <v>27</v>
      </c>
      <c r="K683" s="783">
        <f>[1]②B6用集計!D3686</f>
        <v>34</v>
      </c>
      <c r="L683" s="732">
        <f>[1]②B6用集計!C3712</f>
        <v>45</v>
      </c>
      <c r="M683" s="783">
        <f>[1]②B6用集計!D3712</f>
        <v>39</v>
      </c>
      <c r="N683" s="733">
        <f>[1]②B6用集計!C3738</f>
        <v>11</v>
      </c>
      <c r="O683" s="733">
        <f>[1]②B6用集計!D3738</f>
        <v>15</v>
      </c>
      <c r="S683" s="778"/>
    </row>
    <row r="684" spans="1:19" ht="12.75" customHeight="1" x14ac:dyDescent="0.15">
      <c r="A684" s="745" t="s">
        <v>124</v>
      </c>
      <c r="B684" s="733">
        <f>[1]②B6用集計!C3586</f>
        <v>31</v>
      </c>
      <c r="C684" s="783">
        <f>[1]②B6用集計!D3586</f>
        <v>22</v>
      </c>
      <c r="D684" s="732">
        <f>[1]②B6用集計!C3612</f>
        <v>29</v>
      </c>
      <c r="E684" s="783">
        <f>[1]②B6用集計!D3612</f>
        <v>24</v>
      </c>
      <c r="F684" s="732">
        <f>[1]②B6用集計!C3637</f>
        <v>5</v>
      </c>
      <c r="G684" s="733">
        <f>[1]②B6用集計!D3637</f>
        <v>8</v>
      </c>
      <c r="H684" s="744">
        <f>[1]②B6用集計!C3662</f>
        <v>70</v>
      </c>
      <c r="I684" s="783">
        <f>[1]②B6用集計!D3662</f>
        <v>90</v>
      </c>
      <c r="J684" s="732">
        <f>[1]②B6用集計!C3687</f>
        <v>30</v>
      </c>
      <c r="K684" s="783">
        <f>[1]②B6用集計!D3687</f>
        <v>25</v>
      </c>
      <c r="L684" s="732">
        <f>[1]②B6用集計!C3713</f>
        <v>42</v>
      </c>
      <c r="M684" s="783">
        <f>[1]②B6用集計!D3713</f>
        <v>37</v>
      </c>
      <c r="N684" s="733">
        <f>[1]②B6用集計!C3739</f>
        <v>21</v>
      </c>
      <c r="O684" s="733">
        <f>[1]②B6用集計!D3739</f>
        <v>17</v>
      </c>
      <c r="S684" s="778"/>
    </row>
    <row r="685" spans="1:19" ht="12.75" customHeight="1" x14ac:dyDescent="0.15">
      <c r="A685" s="745" t="s">
        <v>125</v>
      </c>
      <c r="B685" s="733">
        <f>[1]②B6用集計!C3587</f>
        <v>42</v>
      </c>
      <c r="C685" s="783">
        <f>[1]②B6用集計!D3587</f>
        <v>53</v>
      </c>
      <c r="D685" s="732">
        <f>[1]②B6用集計!C3613</f>
        <v>38</v>
      </c>
      <c r="E685" s="783">
        <f>[1]②B6用集計!D3613</f>
        <v>48</v>
      </c>
      <c r="F685" s="732">
        <f>[1]②B6用集計!C3638</f>
        <v>8</v>
      </c>
      <c r="G685" s="733">
        <f>[1]②B6用集計!D3638</f>
        <v>9</v>
      </c>
      <c r="H685" s="744">
        <f>[1]②B6用集計!C3663</f>
        <v>75</v>
      </c>
      <c r="I685" s="783">
        <f>[1]②B6用集計!D3663</f>
        <v>77</v>
      </c>
      <c r="J685" s="732">
        <f>[1]②B6用集計!C3688</f>
        <v>32</v>
      </c>
      <c r="K685" s="783">
        <f>[1]②B6用集計!D3688</f>
        <v>31</v>
      </c>
      <c r="L685" s="732">
        <f>[1]②B6用集計!C3714</f>
        <v>49</v>
      </c>
      <c r="M685" s="783">
        <f>[1]②B6用集計!D3714</f>
        <v>46</v>
      </c>
      <c r="N685" s="733">
        <f>[1]②B6用集計!C3740</f>
        <v>22</v>
      </c>
      <c r="O685" s="733">
        <f>[1]②B6用集計!D3740</f>
        <v>32</v>
      </c>
      <c r="S685" s="778"/>
    </row>
    <row r="686" spans="1:19" ht="12.75" customHeight="1" x14ac:dyDescent="0.15">
      <c r="A686" s="745" t="s">
        <v>126</v>
      </c>
      <c r="B686" s="733">
        <f>[1]②B6用集計!C3588</f>
        <v>47</v>
      </c>
      <c r="C686" s="783">
        <f>[1]②B6用集計!D3588</f>
        <v>35</v>
      </c>
      <c r="D686" s="732">
        <f>[1]②B6用集計!C3614</f>
        <v>49</v>
      </c>
      <c r="E686" s="783">
        <f>[1]②B6用集計!D3614</f>
        <v>41</v>
      </c>
      <c r="F686" s="732">
        <f>[1]②B6用集計!C3639</f>
        <v>10</v>
      </c>
      <c r="G686" s="733">
        <f>[1]②B6用集計!D3639</f>
        <v>7</v>
      </c>
      <c r="H686" s="744">
        <f>[1]②B6用集計!C3664</f>
        <v>86</v>
      </c>
      <c r="I686" s="783">
        <f>[1]②B6用集計!D3664</f>
        <v>97</v>
      </c>
      <c r="J686" s="732">
        <f>[1]②B6用集計!C3689</f>
        <v>26</v>
      </c>
      <c r="K686" s="783">
        <f>[1]②B6用集計!D3689</f>
        <v>41</v>
      </c>
      <c r="L686" s="732">
        <f>[1]②B6用集計!C3715</f>
        <v>48</v>
      </c>
      <c r="M686" s="783">
        <f>[1]②B6用集計!D3715</f>
        <v>45</v>
      </c>
      <c r="N686" s="733">
        <f>[1]②B6用集計!C3741</f>
        <v>28</v>
      </c>
      <c r="O686" s="733">
        <f>[1]②B6用集計!D3741</f>
        <v>31</v>
      </c>
      <c r="S686" s="778"/>
    </row>
    <row r="687" spans="1:19" ht="12.75" customHeight="1" x14ac:dyDescent="0.15">
      <c r="A687" s="745" t="s">
        <v>127</v>
      </c>
      <c r="B687" s="733">
        <f>[1]②B6用集計!C3589</f>
        <v>31</v>
      </c>
      <c r="C687" s="783">
        <f>[1]②B6用集計!D3589</f>
        <v>29</v>
      </c>
      <c r="D687" s="732">
        <f>[1]②B6用集計!C3615</f>
        <v>53</v>
      </c>
      <c r="E687" s="783">
        <f>[1]②B6用集計!D3615</f>
        <v>49</v>
      </c>
      <c r="F687" s="732">
        <f>[1]②B6用集計!C3640</f>
        <v>10</v>
      </c>
      <c r="G687" s="733">
        <f>[1]②B6用集計!D3640</f>
        <v>9</v>
      </c>
      <c r="H687" s="744">
        <f>[1]②B6用集計!C3665</f>
        <v>124</v>
      </c>
      <c r="I687" s="783">
        <f>[1]②B6用集計!D3665</f>
        <v>115</v>
      </c>
      <c r="J687" s="732">
        <f>[1]②B6用集計!C3690</f>
        <v>47</v>
      </c>
      <c r="K687" s="783">
        <f>[1]②B6用集計!D3690</f>
        <v>47</v>
      </c>
      <c r="L687" s="732">
        <f>[1]②B6用集計!C3716</f>
        <v>48</v>
      </c>
      <c r="M687" s="783">
        <f>[1]②B6用集計!D3716</f>
        <v>65</v>
      </c>
      <c r="N687" s="733">
        <f>[1]②B6用集計!C3742</f>
        <v>34</v>
      </c>
      <c r="O687" s="733">
        <f>[1]②B6用集計!D3742</f>
        <v>41</v>
      </c>
      <c r="S687" s="778"/>
    </row>
    <row r="688" spans="1:19" ht="12.75" customHeight="1" x14ac:dyDescent="0.15">
      <c r="A688" s="745" t="s">
        <v>128</v>
      </c>
      <c r="B688" s="733">
        <f>[1]②B6用集計!C3590</f>
        <v>21</v>
      </c>
      <c r="C688" s="783">
        <f>[1]②B6用集計!D3590</f>
        <v>19</v>
      </c>
      <c r="D688" s="732">
        <f>[1]②B6用集計!C3616</f>
        <v>37</v>
      </c>
      <c r="E688" s="783">
        <f>[1]②B6用集計!D3616</f>
        <v>29</v>
      </c>
      <c r="F688" s="732">
        <f>[1]②B6用集計!C3641</f>
        <v>9</v>
      </c>
      <c r="G688" s="733">
        <f>[1]②B6用集計!D3641</f>
        <v>6</v>
      </c>
      <c r="H688" s="744">
        <f>[1]②B6用集計!C3666</f>
        <v>80</v>
      </c>
      <c r="I688" s="783">
        <f>[1]②B6用集計!D3666</f>
        <v>72</v>
      </c>
      <c r="J688" s="732">
        <f>[1]②B6用集計!C3691</f>
        <v>32</v>
      </c>
      <c r="K688" s="783">
        <f>[1]②B6用集計!D3691</f>
        <v>26</v>
      </c>
      <c r="L688" s="732">
        <f>[1]②B6用集計!C3717</f>
        <v>43</v>
      </c>
      <c r="M688" s="783">
        <f>[1]②B6用集計!D3717</f>
        <v>37</v>
      </c>
      <c r="N688" s="733">
        <f>[1]②B6用集計!C3743</f>
        <v>20</v>
      </c>
      <c r="O688" s="733">
        <f>[1]②B6用集計!D3743</f>
        <v>12</v>
      </c>
      <c r="S688" s="778"/>
    </row>
    <row r="689" spans="1:45" ht="12.75" customHeight="1" x14ac:dyDescent="0.15">
      <c r="A689" s="745" t="s">
        <v>129</v>
      </c>
      <c r="B689" s="733">
        <f>[1]②B6用集計!C3591</f>
        <v>19</v>
      </c>
      <c r="C689" s="783">
        <f>[1]②B6用集計!D3591</f>
        <v>20</v>
      </c>
      <c r="D689" s="732">
        <f>[1]②B6用集計!C3617</f>
        <v>22</v>
      </c>
      <c r="E689" s="783">
        <f>[1]②B6用集計!D3617</f>
        <v>21</v>
      </c>
      <c r="F689" s="732">
        <f>[1]②B6用集計!C3642</f>
        <v>4</v>
      </c>
      <c r="G689" s="733">
        <f>[1]②B6用集計!D3642</f>
        <v>10</v>
      </c>
      <c r="H689" s="744">
        <f>[1]②B6用集計!C3667</f>
        <v>56</v>
      </c>
      <c r="I689" s="783">
        <f>[1]②B6用集計!D3667</f>
        <v>61</v>
      </c>
      <c r="J689" s="732">
        <f>[1]②B6用集計!C3692</f>
        <v>15</v>
      </c>
      <c r="K689" s="783">
        <f>[1]②B6用集計!D3692</f>
        <v>13</v>
      </c>
      <c r="L689" s="732">
        <f>[1]②B6用集計!C3718</f>
        <v>24</v>
      </c>
      <c r="M689" s="783">
        <f>[1]②B6用集計!D3718</f>
        <v>30</v>
      </c>
      <c r="N689" s="733">
        <f>[1]②B6用集計!C3744</f>
        <v>9</v>
      </c>
      <c r="O689" s="733">
        <f>[1]②B6用集計!D3744</f>
        <v>8</v>
      </c>
      <c r="S689" s="778"/>
    </row>
    <row r="690" spans="1:45" ht="12.75" customHeight="1" x14ac:dyDescent="0.15">
      <c r="A690" s="745" t="s">
        <v>130</v>
      </c>
      <c r="B690" s="733">
        <f>[1]②B6用集計!C3592</f>
        <v>17</v>
      </c>
      <c r="C690" s="783">
        <f>[1]②B6用集計!D3592</f>
        <v>29</v>
      </c>
      <c r="D690" s="732">
        <f>[1]②B6用集計!C3618</f>
        <v>14</v>
      </c>
      <c r="E690" s="783">
        <f>[1]②B6用集計!D3618</f>
        <v>28</v>
      </c>
      <c r="F690" s="732">
        <f>[1]②B6用集計!C3643</f>
        <v>6</v>
      </c>
      <c r="G690" s="733">
        <f>[1]②B6用集計!D3643</f>
        <v>6</v>
      </c>
      <c r="H690" s="744">
        <f>[1]②B6用集計!C3668</f>
        <v>33</v>
      </c>
      <c r="I690" s="783">
        <f>[1]②B6用集計!D3668</f>
        <v>50</v>
      </c>
      <c r="J690" s="732">
        <f>[1]②B6用集計!C3693</f>
        <v>5</v>
      </c>
      <c r="K690" s="783">
        <f>[1]②B6用集計!D3693</f>
        <v>17</v>
      </c>
      <c r="L690" s="732">
        <f>[1]②B6用集計!C3719</f>
        <v>20</v>
      </c>
      <c r="M690" s="783">
        <f>[1]②B6用集計!D3719</f>
        <v>26</v>
      </c>
      <c r="N690" s="733">
        <f>[1]②B6用集計!C3745</f>
        <v>3</v>
      </c>
      <c r="O690" s="733">
        <f>[1]②B6用集計!D3745</f>
        <v>12</v>
      </c>
      <c r="S690" s="778"/>
    </row>
    <row r="691" spans="1:45" ht="12.75" customHeight="1" x14ac:dyDescent="0.15">
      <c r="A691" s="745" t="s">
        <v>131</v>
      </c>
      <c r="B691" s="733">
        <f>[1]②B6用集計!C3593</f>
        <v>15</v>
      </c>
      <c r="C691" s="783">
        <f>[1]②B6用集計!D3593</f>
        <v>32</v>
      </c>
      <c r="D691" s="732">
        <f>[1]②B6用集計!C3619</f>
        <v>9</v>
      </c>
      <c r="E691" s="783">
        <f>[1]②B6用集計!D3619</f>
        <v>27</v>
      </c>
      <c r="F691" s="732">
        <f>[1]②B6用集計!C3644</f>
        <v>2</v>
      </c>
      <c r="G691" s="733">
        <f>[1]②B6用集計!D3644</f>
        <v>8</v>
      </c>
      <c r="H691" s="744">
        <f>[1]②B6用集計!C3669</f>
        <v>16</v>
      </c>
      <c r="I691" s="783">
        <f>[1]②B6用集計!D3669</f>
        <v>36</v>
      </c>
      <c r="J691" s="732">
        <f>[1]②B6用集計!C3694</f>
        <v>3</v>
      </c>
      <c r="K691" s="783">
        <f>[1]②B6用集計!D3694</f>
        <v>9</v>
      </c>
      <c r="L691" s="732">
        <f>[1]②B6用集計!C3720</f>
        <v>21</v>
      </c>
      <c r="M691" s="783">
        <f>[1]②B6用集計!D3720</f>
        <v>26</v>
      </c>
      <c r="N691" s="733">
        <f>[1]②B6用集計!C3746</f>
        <v>4</v>
      </c>
      <c r="O691" s="733">
        <f>[1]②B6用集計!D3746</f>
        <v>9</v>
      </c>
      <c r="S691" s="778"/>
    </row>
    <row r="692" spans="1:45" ht="12.75" customHeight="1" x14ac:dyDescent="0.15">
      <c r="A692" s="745" t="s">
        <v>132</v>
      </c>
      <c r="B692" s="733">
        <f>[1]②B6用集計!C3594</f>
        <v>2</v>
      </c>
      <c r="C692" s="783">
        <f>[1]②B6用集計!D3594</f>
        <v>5</v>
      </c>
      <c r="D692" s="732">
        <f>[1]②B6用集計!C3620</f>
        <v>5</v>
      </c>
      <c r="E692" s="783">
        <f>[1]②B6用集計!D3620</f>
        <v>8</v>
      </c>
      <c r="F692" s="732">
        <f>[1]②B6用集計!C3645</f>
        <v>0</v>
      </c>
      <c r="G692" s="733">
        <f>[1]②B6用集計!D3645</f>
        <v>4</v>
      </c>
      <c r="H692" s="744">
        <f>[1]②B6用集計!C3670</f>
        <v>9</v>
      </c>
      <c r="I692" s="783">
        <f>[1]②B6用集計!D3670</f>
        <v>22</v>
      </c>
      <c r="J692" s="732">
        <f>[1]②B6用集計!C3695</f>
        <v>2</v>
      </c>
      <c r="K692" s="783">
        <f>[1]②B6用集計!D3695</f>
        <v>10</v>
      </c>
      <c r="L692" s="732">
        <f>[1]②B6用集計!C3721</f>
        <v>5</v>
      </c>
      <c r="M692" s="783">
        <f>[1]②B6用集計!D3721</f>
        <v>15</v>
      </c>
      <c r="N692" s="733">
        <f>[1]②B6用集計!C3747</f>
        <v>2</v>
      </c>
      <c r="O692" s="733">
        <f>[1]②B6用集計!D3747</f>
        <v>3</v>
      </c>
      <c r="S692" s="778"/>
    </row>
    <row r="693" spans="1:45" ht="12.75" customHeight="1" x14ac:dyDescent="0.15">
      <c r="A693" s="745" t="s">
        <v>133</v>
      </c>
      <c r="B693" s="733">
        <f>[1]②B6用集計!C3595</f>
        <v>0</v>
      </c>
      <c r="C693" s="783">
        <f>[1]②B6用集計!D3595</f>
        <v>2</v>
      </c>
      <c r="D693" s="732">
        <f>[1]②B6用集計!C3621</f>
        <v>2</v>
      </c>
      <c r="E693" s="783">
        <f>[1]②B6用集計!D3621</f>
        <v>6</v>
      </c>
      <c r="F693" s="732">
        <f>[1]②B6用集計!C3646</f>
        <v>0</v>
      </c>
      <c r="G693" s="733">
        <f>[1]②B6用集計!D3646</f>
        <v>1</v>
      </c>
      <c r="H693" s="744">
        <f>[1]②B6用集計!C3671</f>
        <v>0</v>
      </c>
      <c r="I693" s="783">
        <f>[1]②B6用集計!D3671</f>
        <v>9</v>
      </c>
      <c r="J693" s="732">
        <f>[1]②B6用集計!C3696</f>
        <v>0</v>
      </c>
      <c r="K693" s="783">
        <f>[1]②B6用集計!D3696</f>
        <v>1</v>
      </c>
      <c r="L693" s="732">
        <f>[1]②B6用集計!C3722</f>
        <v>2</v>
      </c>
      <c r="M693" s="783">
        <f>[1]②B6用集計!D3722</f>
        <v>2</v>
      </c>
      <c r="N693" s="733">
        <f>[1]②B6用集計!C3748</f>
        <v>0</v>
      </c>
      <c r="O693" s="733">
        <f>[1]②B6用集計!D3748</f>
        <v>1</v>
      </c>
      <c r="S693" s="778"/>
      <c r="T693" s="726"/>
      <c r="U693" s="726"/>
      <c r="V693" s="726"/>
      <c r="W693" s="726"/>
      <c r="X693" s="726"/>
      <c r="Y693" s="726"/>
      <c r="Z693" s="726"/>
      <c r="AA693" s="726"/>
      <c r="AB693" s="726"/>
      <c r="AC693" s="726"/>
      <c r="AD693" s="726"/>
      <c r="AE693" s="726"/>
      <c r="AF693" s="726"/>
    </row>
    <row r="694" spans="1:45" ht="12.75" customHeight="1" thickBot="1" x14ac:dyDescent="0.2">
      <c r="A694" s="739" t="s">
        <v>209</v>
      </c>
      <c r="B694" s="781">
        <f>[1]②B6用集計!C3596</f>
        <v>0</v>
      </c>
      <c r="C694" s="782">
        <f>[1]②B6用集計!D3596</f>
        <v>0</v>
      </c>
      <c r="D694" s="781">
        <f>[1]②B6用集計!C3622</f>
        <v>0</v>
      </c>
      <c r="E694" s="782">
        <f>[1]②B6用集計!D3622</f>
        <v>0</v>
      </c>
      <c r="F694" s="781">
        <f>[1]②B6用集計!C3647</f>
        <v>0</v>
      </c>
      <c r="G694" s="781">
        <f>[1]②B6用集計!D3647</f>
        <v>0</v>
      </c>
      <c r="H694" s="738">
        <f>[1]②B6用集計!C3672</f>
        <v>0</v>
      </c>
      <c r="I694" s="782">
        <f>[1]②B6用集計!D3672</f>
        <v>1</v>
      </c>
      <c r="J694" s="781">
        <f>[1]②B6用集計!C3697</f>
        <v>0</v>
      </c>
      <c r="K694" s="782">
        <f>[1]②B6用集計!D3697</f>
        <v>1</v>
      </c>
      <c r="L694" s="781">
        <f>[1]②B6用集計!C3723</f>
        <v>0</v>
      </c>
      <c r="M694" s="782">
        <f>[1]②B6用集計!D3723</f>
        <v>0</v>
      </c>
      <c r="N694" s="781">
        <f>[1]②B6用集計!C3749</f>
        <v>0</v>
      </c>
      <c r="O694" s="781">
        <f>[1]②B6用集計!D3749</f>
        <v>0</v>
      </c>
      <c r="S694" s="778"/>
      <c r="T694" s="726"/>
      <c r="U694" s="726"/>
      <c r="V694" s="726"/>
      <c r="W694" s="726"/>
      <c r="X694" s="726"/>
      <c r="Y694" s="726"/>
      <c r="Z694" s="726"/>
      <c r="AA694" s="726"/>
      <c r="AB694" s="726"/>
      <c r="AC694" s="726"/>
      <c r="AD694" s="726"/>
      <c r="AE694" s="726"/>
      <c r="AF694" s="726"/>
    </row>
    <row r="695" spans="1:45" ht="13.5" customHeight="1" x14ac:dyDescent="0.15">
      <c r="A695" s="780"/>
      <c r="B695" s="779"/>
      <c r="C695" s="779"/>
      <c r="D695" s="779"/>
      <c r="E695" s="779"/>
      <c r="F695" s="779"/>
      <c r="G695" s="779"/>
      <c r="H695" s="779"/>
      <c r="I695" s="779"/>
      <c r="J695" s="779"/>
      <c r="K695" s="779"/>
      <c r="L695" s="779"/>
      <c r="M695" s="779"/>
      <c r="N695" s="779"/>
      <c r="O695" s="779"/>
      <c r="P695" s="778"/>
      <c r="S695" s="726"/>
      <c r="T695" s="726"/>
      <c r="U695" s="726"/>
      <c r="V695" s="726"/>
      <c r="W695" s="726"/>
      <c r="X695" s="726"/>
      <c r="Y695" s="726"/>
      <c r="Z695" s="726"/>
      <c r="AA695" s="726"/>
      <c r="AB695" s="726"/>
      <c r="AC695" s="726"/>
      <c r="AD695" s="726"/>
    </row>
    <row r="696" spans="1:45" ht="20.100000000000001" customHeight="1" thickBot="1" x14ac:dyDescent="0.2">
      <c r="A696" s="804"/>
      <c r="B696" s="860"/>
      <c r="C696" s="860"/>
      <c r="D696" s="860"/>
      <c r="E696" s="860"/>
      <c r="F696" s="860"/>
      <c r="G696" s="860"/>
      <c r="H696" s="860"/>
      <c r="I696" s="860"/>
      <c r="J696" s="860"/>
      <c r="K696" s="860"/>
      <c r="L696" s="860"/>
      <c r="M696" s="860"/>
      <c r="N696" s="860"/>
      <c r="O696" s="860"/>
      <c r="P696" s="778"/>
      <c r="S696" s="726"/>
      <c r="T696" s="726"/>
      <c r="U696" s="726"/>
      <c r="V696" s="726"/>
      <c r="W696" s="726"/>
      <c r="X696" s="726"/>
      <c r="Y696" s="726"/>
      <c r="Z696" s="726"/>
      <c r="AA696" s="726"/>
      <c r="AB696" s="726"/>
      <c r="AC696" s="726"/>
      <c r="AD696" s="726"/>
    </row>
    <row r="697" spans="1:45" s="732" customFormat="1" ht="20.100000000000001" customHeight="1" x14ac:dyDescent="0.15">
      <c r="A697" s="801" t="s">
        <v>219</v>
      </c>
      <c r="B697" s="911" t="s">
        <v>329</v>
      </c>
      <c r="C697" s="910"/>
      <c r="D697" s="888" t="s">
        <v>328</v>
      </c>
      <c r="E697" s="888"/>
      <c r="F697" s="844" t="s">
        <v>327</v>
      </c>
      <c r="G697" s="887"/>
      <c r="H697" s="869" t="s">
        <v>326</v>
      </c>
      <c r="I697" s="868"/>
      <c r="J697" s="858" t="s">
        <v>325</v>
      </c>
      <c r="K697" s="795"/>
      <c r="L697" s="798" t="s">
        <v>324</v>
      </c>
      <c r="M697" s="795"/>
      <c r="N697" s="798" t="s">
        <v>323</v>
      </c>
      <c r="O697" s="851"/>
      <c r="P697" s="733"/>
      <c r="X697" s="726"/>
      <c r="Y697" s="726"/>
      <c r="Z697" s="726"/>
      <c r="AA697" s="726"/>
      <c r="AB697" s="726"/>
      <c r="AC697" s="726"/>
      <c r="AD697" s="726"/>
      <c r="AE697" s="726"/>
      <c r="AF697" s="726"/>
      <c r="AK697" s="725"/>
      <c r="AL697" s="725"/>
      <c r="AM697" s="725"/>
      <c r="AN697" s="725"/>
      <c r="AO697" s="725"/>
      <c r="AP697" s="725"/>
      <c r="AQ697" s="725"/>
      <c r="AR697" s="725"/>
      <c r="AS697" s="725"/>
    </row>
    <row r="698" spans="1:45" ht="13.5" customHeight="1" x14ac:dyDescent="0.15">
      <c r="A698" s="814" t="s">
        <v>215</v>
      </c>
      <c r="B698" s="821">
        <f>[1]③行政区別!E174</f>
        <v>306</v>
      </c>
      <c r="C698" s="821"/>
      <c r="D698" s="791">
        <f>[1]③行政区別!E175</f>
        <v>769</v>
      </c>
      <c r="E698" s="791"/>
      <c r="F698" s="768">
        <f>[1]③行政区別!E176</f>
        <v>280</v>
      </c>
      <c r="G698" s="767"/>
      <c r="H698" s="820">
        <f>SUM(B669:O669)+SUM(B698:G698)</f>
        <v>4252</v>
      </c>
      <c r="I698" s="819"/>
      <c r="J698" s="818">
        <f>[1]③行政区別!E178</f>
        <v>469</v>
      </c>
      <c r="K698" s="792"/>
      <c r="L698" s="768">
        <f>[1]③行政区別!E179</f>
        <v>184</v>
      </c>
      <c r="M698" s="792"/>
      <c r="N698" s="768">
        <f>[1]③行政区別!E180</f>
        <v>221</v>
      </c>
      <c r="O698" s="791"/>
      <c r="X698" s="726"/>
      <c r="Y698" s="726"/>
      <c r="Z698" s="726"/>
      <c r="AA698" s="726"/>
      <c r="AB698" s="726"/>
      <c r="AC698" s="726"/>
      <c r="AD698" s="726"/>
      <c r="AE698" s="726"/>
      <c r="AF698" s="726"/>
    </row>
    <row r="699" spans="1:45" ht="13.5" customHeight="1" x14ac:dyDescent="0.15">
      <c r="A699" s="814" t="s">
        <v>214</v>
      </c>
      <c r="B699" s="821">
        <f>SUM(B703:C723)</f>
        <v>783</v>
      </c>
      <c r="C699" s="821"/>
      <c r="D699" s="791">
        <f>SUM(D703:E723)</f>
        <v>2401</v>
      </c>
      <c r="E699" s="791"/>
      <c r="F699" s="768">
        <f>SUM(F703:G723)</f>
        <v>830</v>
      </c>
      <c r="G699" s="767"/>
      <c r="H699" s="820">
        <f>SUM(H703:I723)</f>
        <v>11596</v>
      </c>
      <c r="I699" s="819"/>
      <c r="J699" s="818">
        <f>SUM(J703:K723)</f>
        <v>1391</v>
      </c>
      <c r="K699" s="792"/>
      <c r="L699" s="768">
        <f>SUM(L703:M723)</f>
        <v>535</v>
      </c>
      <c r="M699" s="792"/>
      <c r="N699" s="768">
        <f>SUM(N703:O723)</f>
        <v>711</v>
      </c>
      <c r="O699" s="791"/>
      <c r="X699" s="733"/>
      <c r="Y699" s="733"/>
      <c r="Z699" s="733"/>
      <c r="AA699" s="733"/>
      <c r="AB699" s="733"/>
      <c r="AC699" s="733"/>
      <c r="AD699" s="733"/>
      <c r="AE699" s="733"/>
      <c r="AF699" s="733"/>
    </row>
    <row r="700" spans="1:45" ht="13.5" customHeight="1" x14ac:dyDescent="0.15">
      <c r="A700" s="759"/>
      <c r="B700" s="789" t="s">
        <v>111</v>
      </c>
      <c r="C700" s="790" t="s">
        <v>112</v>
      </c>
      <c r="D700" s="789" t="s">
        <v>111</v>
      </c>
      <c r="E700" s="788" t="s">
        <v>112</v>
      </c>
      <c r="F700" s="764" t="s">
        <v>111</v>
      </c>
      <c r="G700" s="788" t="s">
        <v>112</v>
      </c>
      <c r="H700" s="895" t="s">
        <v>111</v>
      </c>
      <c r="I700" s="815" t="s">
        <v>112</v>
      </c>
      <c r="J700" s="789" t="s">
        <v>111</v>
      </c>
      <c r="K700" s="790" t="s">
        <v>112</v>
      </c>
      <c r="L700" s="789" t="s">
        <v>111</v>
      </c>
      <c r="M700" s="790" t="s">
        <v>112</v>
      </c>
      <c r="N700" s="789" t="s">
        <v>111</v>
      </c>
      <c r="O700" s="788" t="s">
        <v>112</v>
      </c>
      <c r="X700" s="726"/>
      <c r="Y700" s="726"/>
      <c r="Z700" s="726"/>
      <c r="AA700" s="726"/>
      <c r="AB700" s="726"/>
      <c r="AC700" s="726"/>
      <c r="AD700" s="726"/>
    </row>
    <row r="701" spans="1:45" ht="13.5" customHeight="1" x14ac:dyDescent="0.15">
      <c r="A701" s="771" t="s">
        <v>322</v>
      </c>
      <c r="B701" s="786">
        <f>SUM(B707:B723)</f>
        <v>303</v>
      </c>
      <c r="C701" s="787">
        <f>SUM(C707:C723)</f>
        <v>327</v>
      </c>
      <c r="D701" s="786">
        <f>SUM(D707:D723)</f>
        <v>784</v>
      </c>
      <c r="E701" s="786">
        <f>SUM(E707:E723)</f>
        <v>818</v>
      </c>
      <c r="F701" s="758">
        <f>SUM(F707:F723)</f>
        <v>322</v>
      </c>
      <c r="G701" s="786">
        <f>SUM(G707:G723)</f>
        <v>316</v>
      </c>
      <c r="H701" s="893">
        <f>B672+D672+F672+H672+J672+L672+N672+B701+D701+F701</f>
        <v>4549</v>
      </c>
      <c r="I701" s="812">
        <f>C672+E672+G672+I672+K672+M672+O672+C701+E701+G701</f>
        <v>4667</v>
      </c>
      <c r="J701" s="786">
        <f>SUM(J707:J723)</f>
        <v>565</v>
      </c>
      <c r="K701" s="787">
        <f>SUM(K707:K723)</f>
        <v>587</v>
      </c>
      <c r="L701" s="786">
        <f>SUM(L707:L723)</f>
        <v>212</v>
      </c>
      <c r="M701" s="787">
        <f>SUM(M707:M723)</f>
        <v>226</v>
      </c>
      <c r="N701" s="786">
        <f>SUM(N707:N723)</f>
        <v>290</v>
      </c>
      <c r="O701" s="786">
        <f>SUM(O707:O723)</f>
        <v>297</v>
      </c>
      <c r="Y701" s="726"/>
      <c r="Z701" s="726"/>
      <c r="AA701" s="726"/>
      <c r="AB701" s="726"/>
      <c r="AC701" s="726"/>
      <c r="AD701" s="726"/>
    </row>
    <row r="702" spans="1:45" ht="15" customHeight="1" x14ac:dyDescent="0.15">
      <c r="A702" s="753" t="s">
        <v>212</v>
      </c>
      <c r="B702" s="784">
        <f>SUM(B703:B723)</f>
        <v>388</v>
      </c>
      <c r="C702" s="785">
        <f>SUM(C703:C723)</f>
        <v>395</v>
      </c>
      <c r="D702" s="784">
        <f>SUM(D703:D723)</f>
        <v>1213</v>
      </c>
      <c r="E702" s="784">
        <f>SUM(E703:E723)</f>
        <v>1188</v>
      </c>
      <c r="F702" s="752">
        <f>SUM(F703:F723)</f>
        <v>436</v>
      </c>
      <c r="G702" s="784">
        <f>SUM(G703:G723)</f>
        <v>394</v>
      </c>
      <c r="H702" s="909">
        <f>B673+D673+F673+H673+J673+L673+N673+B702+D702+F702</f>
        <v>5812</v>
      </c>
      <c r="I702" s="809">
        <f>C673+E673+G673+I673+K673+M673+O673+C702+E702+G702</f>
        <v>5784</v>
      </c>
      <c r="J702" s="784">
        <f>SUM(J703:J723)</f>
        <v>686</v>
      </c>
      <c r="K702" s="785">
        <f>SUM(K703:K723)</f>
        <v>705</v>
      </c>
      <c r="L702" s="784">
        <f>SUM(L703:L723)</f>
        <v>265</v>
      </c>
      <c r="M702" s="785">
        <f>SUM(M703:M723)</f>
        <v>270</v>
      </c>
      <c r="N702" s="784">
        <f>SUM(N703:N723)</f>
        <v>362</v>
      </c>
      <c r="O702" s="784">
        <f>SUM(O703:O723)</f>
        <v>349</v>
      </c>
      <c r="Y702" s="726"/>
      <c r="Z702" s="726"/>
      <c r="AA702" s="726"/>
      <c r="AB702" s="726"/>
      <c r="AC702" s="726"/>
      <c r="AD702" s="726"/>
    </row>
    <row r="703" spans="1:45" ht="12.75" customHeight="1" x14ac:dyDescent="0.15">
      <c r="A703" s="745" t="s">
        <v>321</v>
      </c>
      <c r="B703" s="733">
        <f>[1]②B6用集計!C3754</f>
        <v>16</v>
      </c>
      <c r="C703" s="783">
        <f>[1]②B6用集計!D3754</f>
        <v>12</v>
      </c>
      <c r="D703" s="732">
        <f>[1]②B6用集計!C3779</f>
        <v>87</v>
      </c>
      <c r="E703" s="733">
        <f>[1]②B6用集計!D3779</f>
        <v>84</v>
      </c>
      <c r="F703" s="744">
        <f>[1]②B6用集計!C3804</f>
        <v>17</v>
      </c>
      <c r="G703" s="733">
        <f>[1]②B6用集計!D3804</f>
        <v>14</v>
      </c>
      <c r="H703" s="891">
        <f>B674+D674+F674+H674+J674+L674+N674+B703+D703+F703</f>
        <v>276</v>
      </c>
      <c r="I703" s="807">
        <f>C674+E674+G674+I674+K674+M674+O674+C703+E703+G703</f>
        <v>267</v>
      </c>
      <c r="J703" s="732">
        <f>[1]②B6用集計!C3829</f>
        <v>28</v>
      </c>
      <c r="K703" s="783">
        <f>[1]②B6用集計!D3829</f>
        <v>20</v>
      </c>
      <c r="L703" s="732">
        <f>[1]②B6用集計!C3855</f>
        <v>17</v>
      </c>
      <c r="M703" s="783">
        <f>[1]②B6用集計!D3855</f>
        <v>9</v>
      </c>
      <c r="N703" s="733">
        <f>[1]②B6用集計!C3880</f>
        <v>21</v>
      </c>
      <c r="O703" s="733">
        <f>[1]②B6用集計!D3880</f>
        <v>15</v>
      </c>
      <c r="Y703" s="726"/>
      <c r="Z703" s="726"/>
      <c r="AA703" s="726"/>
      <c r="AB703" s="726"/>
      <c r="AC703" s="726"/>
      <c r="AD703" s="726"/>
    </row>
    <row r="704" spans="1:45" ht="12.75" customHeight="1" x14ac:dyDescent="0.15">
      <c r="A704" s="745" t="s">
        <v>320</v>
      </c>
      <c r="B704" s="733">
        <f>[1]②B6用集計!C3755</f>
        <v>23</v>
      </c>
      <c r="C704" s="783">
        <f>[1]②B6用集計!D3755</f>
        <v>21</v>
      </c>
      <c r="D704" s="732">
        <f>[1]②B6用集計!C3780</f>
        <v>126</v>
      </c>
      <c r="E704" s="733">
        <f>[1]②B6用集計!D3780</f>
        <v>97</v>
      </c>
      <c r="F704" s="744">
        <f>[1]②B6用集計!C3805</f>
        <v>26</v>
      </c>
      <c r="G704" s="733">
        <f>[1]②B6用集計!D3805</f>
        <v>22</v>
      </c>
      <c r="H704" s="891">
        <f>B675+D675+F675+H675+J675+L675+N675+B704+D704+F704</f>
        <v>324</v>
      </c>
      <c r="I704" s="807">
        <f>C675+E675+G675+I675+K675+M675+O675+C704+E704+G704</f>
        <v>282</v>
      </c>
      <c r="J704" s="732">
        <f>[1]②B6用集計!C3830</f>
        <v>27</v>
      </c>
      <c r="K704" s="783">
        <f>[1]②B6用集計!D3830</f>
        <v>39</v>
      </c>
      <c r="L704" s="732">
        <f>[1]②B6用集計!C3856</f>
        <v>13</v>
      </c>
      <c r="M704" s="783">
        <f>[1]②B6用集計!D3856</f>
        <v>14</v>
      </c>
      <c r="N704" s="733">
        <f>[1]②B6用集計!C3881</f>
        <v>17</v>
      </c>
      <c r="O704" s="733">
        <f>[1]②B6用集計!D3881</f>
        <v>13</v>
      </c>
      <c r="Y704" s="726"/>
      <c r="Z704" s="726"/>
      <c r="AA704" s="726"/>
      <c r="AB704" s="726"/>
      <c r="AC704" s="726"/>
      <c r="AD704" s="726"/>
    </row>
    <row r="705" spans="1:30" ht="12.75" customHeight="1" x14ac:dyDescent="0.15">
      <c r="A705" s="745" t="s">
        <v>115</v>
      </c>
      <c r="B705" s="733">
        <f>[1]②B6用集計!C3756</f>
        <v>21</v>
      </c>
      <c r="C705" s="783">
        <f>[1]②B6用集計!D3756</f>
        <v>16</v>
      </c>
      <c r="D705" s="732">
        <f>[1]②B6用集計!C3781</f>
        <v>109</v>
      </c>
      <c r="E705" s="733">
        <f>[1]②B6用集計!D3781</f>
        <v>107</v>
      </c>
      <c r="F705" s="744">
        <f>[1]②B6用集計!C3806</f>
        <v>29</v>
      </c>
      <c r="G705" s="733">
        <f>[1]②B6用集計!D3806</f>
        <v>20</v>
      </c>
      <c r="H705" s="891">
        <f>B676+D676+F676+H676+J676+L676+N676+B705+D705+F705</f>
        <v>329</v>
      </c>
      <c r="I705" s="807">
        <f>C676+E676+G676+I676+K676+M676+O676+C705+E705+G705</f>
        <v>275</v>
      </c>
      <c r="J705" s="732">
        <f>[1]②B6用集計!C3831</f>
        <v>31</v>
      </c>
      <c r="K705" s="783">
        <f>[1]②B6用集計!D3831</f>
        <v>33</v>
      </c>
      <c r="L705" s="732">
        <f>[1]②B6用集計!C3857</f>
        <v>13</v>
      </c>
      <c r="M705" s="783">
        <f>[1]②B6用集計!D3857</f>
        <v>12</v>
      </c>
      <c r="N705" s="733">
        <f>[1]②B6用集計!C3882</f>
        <v>19</v>
      </c>
      <c r="O705" s="733">
        <f>[1]②B6用集計!D3882</f>
        <v>12</v>
      </c>
      <c r="Y705" s="726"/>
      <c r="Z705" s="726"/>
      <c r="AA705" s="726"/>
      <c r="AB705" s="726"/>
      <c r="AC705" s="726"/>
      <c r="AD705" s="726"/>
    </row>
    <row r="706" spans="1:30" ht="12.75" customHeight="1" x14ac:dyDescent="0.15">
      <c r="A706" s="745" t="s">
        <v>116</v>
      </c>
      <c r="B706" s="733">
        <f>[1]②B6用集計!C3757</f>
        <v>25</v>
      </c>
      <c r="C706" s="783">
        <f>[1]②B6用集計!D3757</f>
        <v>19</v>
      </c>
      <c r="D706" s="732">
        <f>[1]②B6用集計!C3782</f>
        <v>107</v>
      </c>
      <c r="E706" s="733">
        <f>[1]②B6用集計!D3782</f>
        <v>82</v>
      </c>
      <c r="F706" s="744">
        <f>[1]②B6用集計!C3807</f>
        <v>42</v>
      </c>
      <c r="G706" s="733">
        <f>[1]②B6用集計!D3807</f>
        <v>22</v>
      </c>
      <c r="H706" s="891">
        <f>B677+D677+F677+H677+J677+L677+N677+B706+D706+F706</f>
        <v>334</v>
      </c>
      <c r="I706" s="807">
        <f>C677+E677+G677+I677+K677+M677+O677+C706+E706+G706</f>
        <v>293</v>
      </c>
      <c r="J706" s="732">
        <f>[1]②B6用集計!C3832</f>
        <v>35</v>
      </c>
      <c r="K706" s="783">
        <f>[1]②B6用集計!D3832</f>
        <v>26</v>
      </c>
      <c r="L706" s="732">
        <f>[1]②B6用集計!C3858</f>
        <v>10</v>
      </c>
      <c r="M706" s="783">
        <f>[1]②B6用集計!D3858</f>
        <v>9</v>
      </c>
      <c r="N706" s="733">
        <f>[1]②B6用集計!C3883</f>
        <v>15</v>
      </c>
      <c r="O706" s="733">
        <f>[1]②B6用集計!D3883</f>
        <v>12</v>
      </c>
      <c r="Y706" s="726"/>
      <c r="Z706" s="726"/>
      <c r="AA706" s="726"/>
      <c r="AB706" s="726"/>
      <c r="AC706" s="726"/>
      <c r="AD706" s="726"/>
    </row>
    <row r="707" spans="1:30" ht="12.75" customHeight="1" x14ac:dyDescent="0.15">
      <c r="A707" s="745" t="s">
        <v>117</v>
      </c>
      <c r="B707" s="733">
        <f>[1]②B6用集計!C3758</f>
        <v>15</v>
      </c>
      <c r="C707" s="783">
        <f>[1]②B6用集計!D3758</f>
        <v>12</v>
      </c>
      <c r="D707" s="732">
        <f>[1]②B6用集計!C3783</f>
        <v>57</v>
      </c>
      <c r="E707" s="733">
        <f>[1]②B6用集計!D3783</f>
        <v>76</v>
      </c>
      <c r="F707" s="744">
        <f>[1]②B6用集計!C3808</f>
        <v>22</v>
      </c>
      <c r="G707" s="733">
        <f>[1]②B6用集計!D3808</f>
        <v>20</v>
      </c>
      <c r="H707" s="891">
        <f>B678+D678+F678+H678+J678+L678+N678+B707+D707+F707</f>
        <v>274</v>
      </c>
      <c r="I707" s="807">
        <f>C678+E678+G678+I678+K678+M678+O678+C707+E707+G707</f>
        <v>276</v>
      </c>
      <c r="J707" s="732">
        <f>[1]②B6用集計!C3833</f>
        <v>40</v>
      </c>
      <c r="K707" s="783">
        <f>[1]②B6用集計!D3833</f>
        <v>39</v>
      </c>
      <c r="L707" s="732">
        <f>[1]②B6用集計!C3859</f>
        <v>17</v>
      </c>
      <c r="M707" s="783">
        <f>[1]②B6用集計!D3859</f>
        <v>12</v>
      </c>
      <c r="N707" s="733">
        <f>[1]②B6用集計!C3884</f>
        <v>16</v>
      </c>
      <c r="O707" s="733">
        <f>[1]②B6用集計!D3884</f>
        <v>10</v>
      </c>
      <c r="Y707" s="726"/>
      <c r="Z707" s="726"/>
      <c r="AA707" s="726"/>
      <c r="AB707" s="726"/>
      <c r="AC707" s="726"/>
      <c r="AD707" s="726"/>
    </row>
    <row r="708" spans="1:30" ht="12.75" customHeight="1" x14ac:dyDescent="0.15">
      <c r="A708" s="745" t="s">
        <v>118</v>
      </c>
      <c r="B708" s="733">
        <f>[1]②B6用集計!C3759</f>
        <v>13</v>
      </c>
      <c r="C708" s="783">
        <f>[1]②B6用集計!D3759</f>
        <v>22</v>
      </c>
      <c r="D708" s="732">
        <f>[1]②B6用集計!C3784</f>
        <v>42</v>
      </c>
      <c r="E708" s="733">
        <f>[1]②B6用集計!D3784</f>
        <v>61</v>
      </c>
      <c r="F708" s="744">
        <f>[1]②B6用集計!C3809</f>
        <v>28</v>
      </c>
      <c r="G708" s="733">
        <f>[1]②B6用集計!D3809</f>
        <v>11</v>
      </c>
      <c r="H708" s="891">
        <f>B679+D679+F679+H679+J679+L679+N679+B708+D708+F708</f>
        <v>287</v>
      </c>
      <c r="I708" s="807">
        <f>C679+E679+G679+I679+K679+M679+O679+C708+E708+G708</f>
        <v>292</v>
      </c>
      <c r="J708" s="732">
        <f>[1]②B6用集計!C3834</f>
        <v>31</v>
      </c>
      <c r="K708" s="783">
        <f>[1]②B6用集計!D3834</f>
        <v>27</v>
      </c>
      <c r="L708" s="732">
        <f>[1]②B6用集計!C3860</f>
        <v>7</v>
      </c>
      <c r="M708" s="783">
        <f>[1]②B6用集計!D3860</f>
        <v>10</v>
      </c>
      <c r="N708" s="733">
        <f>[1]②B6用集計!C3885</f>
        <v>16</v>
      </c>
      <c r="O708" s="733">
        <f>[1]②B6用集計!D3885</f>
        <v>16</v>
      </c>
      <c r="Y708" s="726"/>
      <c r="Z708" s="726"/>
      <c r="AA708" s="726"/>
      <c r="AB708" s="726"/>
      <c r="AC708" s="726"/>
      <c r="AD708" s="726"/>
    </row>
    <row r="709" spans="1:30" ht="12.75" customHeight="1" x14ac:dyDescent="0.15">
      <c r="A709" s="745" t="s">
        <v>119</v>
      </c>
      <c r="B709" s="733">
        <f>[1]②B6用集計!C3760</f>
        <v>18</v>
      </c>
      <c r="C709" s="783">
        <f>[1]②B6用集計!D3760</f>
        <v>16</v>
      </c>
      <c r="D709" s="732">
        <f>[1]②B6用集計!C3785</f>
        <v>71</v>
      </c>
      <c r="E709" s="733">
        <f>[1]②B6用集計!D3785</f>
        <v>82</v>
      </c>
      <c r="F709" s="744">
        <f>[1]②B6用集計!C3810</f>
        <v>15</v>
      </c>
      <c r="G709" s="733">
        <f>[1]②B6用集計!D3810</f>
        <v>19</v>
      </c>
      <c r="H709" s="891">
        <f>B680+D680+F680+H680+J680+L680+N680+B709+D709+F709</f>
        <v>386</v>
      </c>
      <c r="I709" s="807">
        <f>C680+E680+G680+I680+K680+M680+O680+C709+E709+G709</f>
        <v>337</v>
      </c>
      <c r="J709" s="732">
        <f>[1]②B6用集計!C3835</f>
        <v>49</v>
      </c>
      <c r="K709" s="783">
        <f>[1]②B6用集計!D3835</f>
        <v>35</v>
      </c>
      <c r="L709" s="732">
        <f>[1]②B6用集計!C3861</f>
        <v>24</v>
      </c>
      <c r="M709" s="783">
        <f>[1]②B6用集計!D3861</f>
        <v>22</v>
      </c>
      <c r="N709" s="733">
        <f>[1]②B6用集計!C3886</f>
        <v>25</v>
      </c>
      <c r="O709" s="733">
        <f>[1]②B6用集計!D3886</f>
        <v>14</v>
      </c>
      <c r="Y709" s="726"/>
      <c r="Z709" s="726"/>
      <c r="AA709" s="726"/>
      <c r="AB709" s="726"/>
      <c r="AC709" s="726"/>
      <c r="AD709" s="726"/>
    </row>
    <row r="710" spans="1:30" ht="12.75" customHeight="1" x14ac:dyDescent="0.15">
      <c r="A710" s="745" t="s">
        <v>121</v>
      </c>
      <c r="B710" s="733">
        <f>[1]②B6用集計!C3761</f>
        <v>21</v>
      </c>
      <c r="C710" s="783">
        <f>[1]②B6用集計!D3761</f>
        <v>28</v>
      </c>
      <c r="D710" s="732">
        <f>[1]②B6用集計!C3786</f>
        <v>99</v>
      </c>
      <c r="E710" s="733">
        <f>[1]②B6用集計!D3786</f>
        <v>101</v>
      </c>
      <c r="F710" s="744">
        <f>[1]②B6用集計!C3811</f>
        <v>28</v>
      </c>
      <c r="G710" s="733">
        <f>[1]②B6用集計!D3811</f>
        <v>28</v>
      </c>
      <c r="H710" s="891">
        <f>B681+D681+F681+H681+J681+L681+N681+B710+D710+F710</f>
        <v>387</v>
      </c>
      <c r="I710" s="807">
        <f>C681+E681+G681+I681+K681+M681+O681+C710+E710+G710</f>
        <v>379</v>
      </c>
      <c r="J710" s="732">
        <f>[1]②B6用集計!C3836</f>
        <v>45</v>
      </c>
      <c r="K710" s="783">
        <f>[1]②B6用集計!D3836</f>
        <v>47</v>
      </c>
      <c r="L710" s="732">
        <f>[1]②B6用集計!C3862</f>
        <v>11</v>
      </c>
      <c r="M710" s="783">
        <f>[1]②B6用集計!D3862</f>
        <v>15</v>
      </c>
      <c r="N710" s="733">
        <f>[1]②B6用集計!C3887</f>
        <v>23</v>
      </c>
      <c r="O710" s="733">
        <f>[1]②B6用集計!D3887</f>
        <v>25</v>
      </c>
      <c r="Y710" s="726"/>
      <c r="Z710" s="726"/>
      <c r="AA710" s="726"/>
      <c r="AB710" s="726"/>
      <c r="AC710" s="726"/>
      <c r="AD710" s="726"/>
    </row>
    <row r="711" spans="1:30" ht="12.75" customHeight="1" x14ac:dyDescent="0.15">
      <c r="A711" s="745" t="s">
        <v>122</v>
      </c>
      <c r="B711" s="733">
        <f>[1]②B6用集計!C3762</f>
        <v>42</v>
      </c>
      <c r="C711" s="783">
        <f>[1]②B6用集計!D3762</f>
        <v>37</v>
      </c>
      <c r="D711" s="732">
        <f>[1]②B6用集計!C3787</f>
        <v>141</v>
      </c>
      <c r="E711" s="733">
        <f>[1]②B6用集計!D3787</f>
        <v>149</v>
      </c>
      <c r="F711" s="744">
        <f>[1]②B6用集計!C3812</f>
        <v>36</v>
      </c>
      <c r="G711" s="733">
        <f>[1]②B6用集計!D3812</f>
        <v>37</v>
      </c>
      <c r="H711" s="891">
        <f>B682+D682+F682+H682+J682+L682+N682+B711+D711+F711</f>
        <v>478</v>
      </c>
      <c r="I711" s="807">
        <f>C682+E682+G682+I682+K682+M682+O682+C711+E711+G711</f>
        <v>450</v>
      </c>
      <c r="J711" s="732">
        <f>[1]②B6用集計!C3837</f>
        <v>44</v>
      </c>
      <c r="K711" s="783">
        <f>[1]②B6用集計!D3837</f>
        <v>31</v>
      </c>
      <c r="L711" s="732">
        <f>[1]②B6用集計!C3863</f>
        <v>22</v>
      </c>
      <c r="M711" s="783">
        <f>[1]②B6用集計!D3863</f>
        <v>14</v>
      </c>
      <c r="N711" s="733">
        <f>[1]②B6用集計!C3888</f>
        <v>29</v>
      </c>
      <c r="O711" s="733">
        <f>[1]②B6用集計!D3888</f>
        <v>20</v>
      </c>
      <c r="Y711" s="726"/>
      <c r="Z711" s="726"/>
      <c r="AA711" s="726"/>
      <c r="AB711" s="726"/>
      <c r="AC711" s="726"/>
      <c r="AD711" s="726"/>
    </row>
    <row r="712" spans="1:30" ht="12.75" customHeight="1" x14ac:dyDescent="0.15">
      <c r="A712" s="745" t="s">
        <v>123</v>
      </c>
      <c r="B712" s="733">
        <f>[1]②B6用集計!C3763</f>
        <v>19</v>
      </c>
      <c r="C712" s="783">
        <f>[1]②B6用集計!D3763</f>
        <v>23</v>
      </c>
      <c r="D712" s="732">
        <f>[1]②B6用集計!C3788</f>
        <v>126</v>
      </c>
      <c r="E712" s="733">
        <f>[1]②B6用集計!D3788</f>
        <v>123</v>
      </c>
      <c r="F712" s="744">
        <f>[1]②B6用集計!C3813</f>
        <v>39</v>
      </c>
      <c r="G712" s="733">
        <f>[1]②B6用集計!D3813</f>
        <v>38</v>
      </c>
      <c r="H712" s="891">
        <f>B683+D683+F683+H683+J683+L683+N683+B712+D712+F712</f>
        <v>437</v>
      </c>
      <c r="I712" s="807">
        <f>C683+E683+G683+I683+K683+M683+O683+C712+E712+G712</f>
        <v>414</v>
      </c>
      <c r="J712" s="732">
        <f>[1]②B6用集計!C3838</f>
        <v>38</v>
      </c>
      <c r="K712" s="783">
        <f>[1]②B6用集計!D3838</f>
        <v>44</v>
      </c>
      <c r="L712" s="732">
        <f>[1]②B6用集計!C3864</f>
        <v>14</v>
      </c>
      <c r="M712" s="783">
        <f>[1]②B6用集計!D3864</f>
        <v>14</v>
      </c>
      <c r="N712" s="733">
        <f>[1]②B6用集計!C3889</f>
        <v>23</v>
      </c>
      <c r="O712" s="733">
        <f>[1]②B6用集計!D3889</f>
        <v>24</v>
      </c>
      <c r="Y712" s="726"/>
      <c r="Z712" s="726"/>
      <c r="AA712" s="726"/>
      <c r="AB712" s="726"/>
      <c r="AC712" s="726"/>
      <c r="AD712" s="726"/>
    </row>
    <row r="713" spans="1:30" ht="12.75" customHeight="1" x14ac:dyDescent="0.15">
      <c r="A713" s="745" t="s">
        <v>124</v>
      </c>
      <c r="B713" s="733">
        <f>[1]②B6用集計!C3764</f>
        <v>16</v>
      </c>
      <c r="C713" s="783">
        <f>[1]②B6用集計!D3764</f>
        <v>14</v>
      </c>
      <c r="D713" s="732">
        <f>[1]②B6用集計!C3789</f>
        <v>76</v>
      </c>
      <c r="E713" s="733">
        <f>[1]②B6用集計!D3789</f>
        <v>74</v>
      </c>
      <c r="F713" s="744">
        <f>[1]②B6用集計!C3814</f>
        <v>29</v>
      </c>
      <c r="G713" s="733">
        <f>[1]②B6用集計!D3814</f>
        <v>31</v>
      </c>
      <c r="H713" s="891">
        <f>B684+D684+F684+H684+J684+L684+N684+B713+D713+F713</f>
        <v>349</v>
      </c>
      <c r="I713" s="807">
        <f>C684+E684+G684+I684+K684+M684+O684+C713+E713+G713</f>
        <v>342</v>
      </c>
      <c r="J713" s="732">
        <f>[1]②B6用集計!C3839</f>
        <v>43</v>
      </c>
      <c r="K713" s="783">
        <f>[1]②B6用集計!D3839</f>
        <v>52</v>
      </c>
      <c r="L713" s="732">
        <f>[1]②B6用集計!C3865</f>
        <v>14</v>
      </c>
      <c r="M713" s="783">
        <f>[1]②B6用集計!D3865</f>
        <v>18</v>
      </c>
      <c r="N713" s="733">
        <f>[1]②B6用集計!C3890</f>
        <v>17</v>
      </c>
      <c r="O713" s="733">
        <f>[1]②B6用集計!D3890</f>
        <v>14</v>
      </c>
      <c r="Y713" s="726"/>
      <c r="Z713" s="726"/>
      <c r="AA713" s="726"/>
      <c r="AB713" s="726"/>
      <c r="AC713" s="726"/>
      <c r="AD713" s="726"/>
    </row>
    <row r="714" spans="1:30" ht="12.75" customHeight="1" x14ac:dyDescent="0.15">
      <c r="A714" s="745" t="s">
        <v>125</v>
      </c>
      <c r="B714" s="733">
        <f>[1]②B6用集計!C3765</f>
        <v>13</v>
      </c>
      <c r="C714" s="783">
        <f>[1]②B6用集計!D3765</f>
        <v>22</v>
      </c>
      <c r="D714" s="732">
        <f>[1]②B6用集計!C3790</f>
        <v>52</v>
      </c>
      <c r="E714" s="733">
        <f>[1]②B6用集計!D3790</f>
        <v>42</v>
      </c>
      <c r="F714" s="744">
        <f>[1]②B6用集計!C3815</f>
        <v>24</v>
      </c>
      <c r="G714" s="733">
        <f>[1]②B6用集計!D3815</f>
        <v>24</v>
      </c>
      <c r="H714" s="891">
        <f>B685+D685+F685+H685+J685+L685+N685+B714+D714+F714</f>
        <v>355</v>
      </c>
      <c r="I714" s="807">
        <f>C685+E685+G685+I685+K685+M685+O685+C714+E714+G714</f>
        <v>384</v>
      </c>
      <c r="J714" s="732">
        <f>[1]②B6用集計!C3840</f>
        <v>42</v>
      </c>
      <c r="K714" s="783">
        <f>[1]②B6用集計!D3840</f>
        <v>53</v>
      </c>
      <c r="L714" s="732">
        <f>[1]②B6用集計!C3866</f>
        <v>12</v>
      </c>
      <c r="M714" s="783">
        <f>[1]②B6用集計!D3866</f>
        <v>23</v>
      </c>
      <c r="N714" s="733">
        <f>[1]②B6用集計!C3891</f>
        <v>20</v>
      </c>
      <c r="O714" s="733">
        <f>[1]②B6用集計!D3891</f>
        <v>29</v>
      </c>
      <c r="Y714" s="726"/>
      <c r="Z714" s="726"/>
      <c r="AA714" s="726"/>
      <c r="AB714" s="726"/>
      <c r="AC714" s="726"/>
      <c r="AD714" s="726"/>
    </row>
    <row r="715" spans="1:30" ht="12.75" customHeight="1" x14ac:dyDescent="0.15">
      <c r="A715" s="745" t="s">
        <v>126</v>
      </c>
      <c r="B715" s="733">
        <f>[1]②B6用集計!C3766</f>
        <v>31</v>
      </c>
      <c r="C715" s="783">
        <f>[1]②B6用集計!D3766</f>
        <v>26</v>
      </c>
      <c r="D715" s="732">
        <f>[1]②B6用集計!C3791</f>
        <v>38</v>
      </c>
      <c r="E715" s="733">
        <f>[1]②B6用集計!D3791</f>
        <v>32</v>
      </c>
      <c r="F715" s="744">
        <f>[1]②B6用集計!C3816</f>
        <v>27</v>
      </c>
      <c r="G715" s="733">
        <f>[1]②B6用集計!D3816</f>
        <v>24</v>
      </c>
      <c r="H715" s="891">
        <f>B686+D686+F686+H686+J686+L686+N686+B715+D715+F715</f>
        <v>390</v>
      </c>
      <c r="I715" s="807">
        <f>C686+E686+G686+I686+K686+M686+O686+C715+E715+G715</f>
        <v>379</v>
      </c>
      <c r="J715" s="732">
        <f>[1]②B6用集計!C3841</f>
        <v>64</v>
      </c>
      <c r="K715" s="783">
        <f>[1]②B6用集計!D3841</f>
        <v>68</v>
      </c>
      <c r="L715" s="732">
        <f>[1]②B6用集計!C3867</f>
        <v>24</v>
      </c>
      <c r="M715" s="783">
        <f>[1]②B6用集計!D3867</f>
        <v>10</v>
      </c>
      <c r="N715" s="733">
        <f>[1]②B6用集計!C3892</f>
        <v>28</v>
      </c>
      <c r="O715" s="733">
        <f>[1]②B6用集計!D3892</f>
        <v>26</v>
      </c>
      <c r="Y715" s="726"/>
      <c r="Z715" s="726"/>
      <c r="AA715" s="726"/>
      <c r="AB715" s="726"/>
      <c r="AC715" s="726"/>
      <c r="AD715" s="726"/>
    </row>
    <row r="716" spans="1:30" ht="12.75" customHeight="1" x14ac:dyDescent="0.15">
      <c r="A716" s="745" t="s">
        <v>127</v>
      </c>
      <c r="B716" s="733">
        <f>[1]②B6用集計!C3767</f>
        <v>46</v>
      </c>
      <c r="C716" s="783">
        <f>[1]②B6用集計!D3767</f>
        <v>55</v>
      </c>
      <c r="D716" s="732">
        <f>[1]②B6用集計!C3792</f>
        <v>30</v>
      </c>
      <c r="E716" s="733">
        <f>[1]②B6用集計!D3792</f>
        <v>25</v>
      </c>
      <c r="F716" s="744">
        <f>[1]②B6用集計!C3817</f>
        <v>25</v>
      </c>
      <c r="G716" s="733">
        <f>[1]②B6用集計!D3817</f>
        <v>32</v>
      </c>
      <c r="H716" s="891">
        <f>B687+D687+F687+H687+J687+L687+N687+B716+D716+F716</f>
        <v>448</v>
      </c>
      <c r="I716" s="807">
        <f>C687+E687+G687+I687+K687+M687+O687+C716+E716+G716</f>
        <v>467</v>
      </c>
      <c r="J716" s="732">
        <f>[1]②B6用集計!C3842</f>
        <v>79</v>
      </c>
      <c r="K716" s="783">
        <f>[1]②B6用集計!D3842</f>
        <v>57</v>
      </c>
      <c r="L716" s="732">
        <f>[1]②B6用集計!C3868</f>
        <v>22</v>
      </c>
      <c r="M716" s="783">
        <f>[1]②B6用集計!D3868</f>
        <v>21</v>
      </c>
      <c r="N716" s="733">
        <f>[1]②B6用集計!C3893</f>
        <v>40</v>
      </c>
      <c r="O716" s="733">
        <f>[1]②B6用集計!D3893</f>
        <v>26</v>
      </c>
      <c r="Y716" s="726"/>
      <c r="Z716" s="726"/>
      <c r="AA716" s="726"/>
      <c r="AB716" s="726"/>
      <c r="AC716" s="726"/>
      <c r="AD716" s="726"/>
    </row>
    <row r="717" spans="1:30" ht="12.75" customHeight="1" x14ac:dyDescent="0.15">
      <c r="A717" s="745" t="s">
        <v>128</v>
      </c>
      <c r="B717" s="733">
        <f>[1]②B6用集計!C3768</f>
        <v>38</v>
      </c>
      <c r="C717" s="783">
        <f>[1]②B6用集計!D3768</f>
        <v>30</v>
      </c>
      <c r="D717" s="732">
        <f>[1]②B6用集計!C3793</f>
        <v>23</v>
      </c>
      <c r="E717" s="733">
        <f>[1]②B6用集計!D3793</f>
        <v>19</v>
      </c>
      <c r="F717" s="744">
        <f>[1]②B6用集計!C3818</f>
        <v>22</v>
      </c>
      <c r="G717" s="733">
        <f>[1]②B6用集計!D3818</f>
        <v>15</v>
      </c>
      <c r="H717" s="891">
        <f>B688+D688+F688+H688+J688+L688+N688+B717+D717+F717</f>
        <v>325</v>
      </c>
      <c r="I717" s="807">
        <f>C688+E688+G688+I688+K688+M688+O688+C717+E717+G717</f>
        <v>265</v>
      </c>
      <c r="J717" s="732">
        <f>[1]②B6用集計!C3843</f>
        <v>30</v>
      </c>
      <c r="K717" s="783">
        <f>[1]②B6用集計!D3843</f>
        <v>40</v>
      </c>
      <c r="L717" s="732">
        <f>[1]②B6用集計!C3869</f>
        <v>15</v>
      </c>
      <c r="M717" s="783">
        <f>[1]②B6用集計!D3869</f>
        <v>16</v>
      </c>
      <c r="N717" s="733">
        <f>[1]②B6用集計!C3894</f>
        <v>21</v>
      </c>
      <c r="O717" s="733">
        <f>[1]②B6用集計!D3894</f>
        <v>19</v>
      </c>
      <c r="Y717" s="726"/>
      <c r="Z717" s="726"/>
      <c r="AA717" s="726"/>
      <c r="AB717" s="726"/>
      <c r="AC717" s="726"/>
      <c r="AD717" s="726"/>
    </row>
    <row r="718" spans="1:30" ht="12.75" customHeight="1" x14ac:dyDescent="0.15">
      <c r="A718" s="745" t="s">
        <v>129</v>
      </c>
      <c r="B718" s="733">
        <f>[1]②B6用集計!C3769</f>
        <v>16</v>
      </c>
      <c r="C718" s="783">
        <f>[1]②B6用集計!D3769</f>
        <v>21</v>
      </c>
      <c r="D718" s="732">
        <f>[1]②B6用集計!C3794</f>
        <v>12</v>
      </c>
      <c r="E718" s="733">
        <f>[1]②B6用集計!D3794</f>
        <v>18</v>
      </c>
      <c r="F718" s="744">
        <f>[1]②B6用集計!C3819</f>
        <v>13</v>
      </c>
      <c r="G718" s="733">
        <f>[1]②B6用集計!D3819</f>
        <v>15</v>
      </c>
      <c r="H718" s="891">
        <f>B689+D689+F689+H689+J689+L689+N689+B718+D718+F718</f>
        <v>190</v>
      </c>
      <c r="I718" s="807">
        <f>C689+E689+G689+I689+K689+M689+O689+C718+E718+G718</f>
        <v>217</v>
      </c>
      <c r="J718" s="732">
        <f>[1]②B6用集計!C3844</f>
        <v>22</v>
      </c>
      <c r="K718" s="783">
        <f>[1]②B6用集計!D3844</f>
        <v>24</v>
      </c>
      <c r="L718" s="732">
        <f>[1]②B6用集計!C3870</f>
        <v>7</v>
      </c>
      <c r="M718" s="783">
        <f>[1]②B6用集計!D3870</f>
        <v>16</v>
      </c>
      <c r="N718" s="733">
        <f>[1]②B6用集計!C3895</f>
        <v>14</v>
      </c>
      <c r="O718" s="733">
        <f>[1]②B6用集計!D3895</f>
        <v>17</v>
      </c>
      <c r="Y718" s="726"/>
      <c r="Z718" s="726"/>
      <c r="AA718" s="726"/>
      <c r="AB718" s="726"/>
      <c r="AC718" s="726"/>
      <c r="AD718" s="726"/>
    </row>
    <row r="719" spans="1:30" ht="12.75" customHeight="1" x14ac:dyDescent="0.15">
      <c r="A719" s="745" t="s">
        <v>130</v>
      </c>
      <c r="B719" s="733">
        <f>[1]②B6用集計!C3770</f>
        <v>11</v>
      </c>
      <c r="C719" s="783">
        <f>[1]②B6用集計!D3770</f>
        <v>7</v>
      </c>
      <c r="D719" s="732">
        <f>[1]②B6用集計!C3795</f>
        <v>12</v>
      </c>
      <c r="E719" s="733">
        <f>[1]②B6用集計!D3795</f>
        <v>12</v>
      </c>
      <c r="F719" s="744">
        <f>[1]②B6用集計!C3820</f>
        <v>10</v>
      </c>
      <c r="G719" s="733">
        <f>[1]②B6用集計!D3820</f>
        <v>8</v>
      </c>
      <c r="H719" s="891">
        <f>B690+D690+F690+H690+J690+L690+N690+B719+D719+F719</f>
        <v>131</v>
      </c>
      <c r="I719" s="807">
        <f>C690+E690+G690+I690+K690+M690+O690+C719+E719+G719</f>
        <v>195</v>
      </c>
      <c r="J719" s="732">
        <f>[1]②B6用集計!C3845</f>
        <v>19</v>
      </c>
      <c r="K719" s="783">
        <f>[1]②B6用集計!D3845</f>
        <v>28</v>
      </c>
      <c r="L719" s="732">
        <f>[1]②B6用集計!C3871</f>
        <v>14</v>
      </c>
      <c r="M719" s="783">
        <f>[1]②B6用集計!D3871</f>
        <v>15</v>
      </c>
      <c r="N719" s="733">
        <f>[1]②B6用集計!C3896</f>
        <v>10</v>
      </c>
      <c r="O719" s="733">
        <f>[1]②B6用集計!D3896</f>
        <v>15</v>
      </c>
      <c r="Y719" s="726"/>
      <c r="Z719" s="726"/>
      <c r="AA719" s="726"/>
      <c r="AB719" s="726"/>
      <c r="AC719" s="726"/>
      <c r="AD719" s="726"/>
    </row>
    <row r="720" spans="1:30" ht="12.75" customHeight="1" x14ac:dyDescent="0.15">
      <c r="A720" s="745" t="s">
        <v>131</v>
      </c>
      <c r="B720" s="733">
        <f>[1]②B6用集計!C3771</f>
        <v>3</v>
      </c>
      <c r="C720" s="783">
        <f>[1]②B6用集計!D3771</f>
        <v>8</v>
      </c>
      <c r="D720" s="732">
        <f>[1]②B6用集計!C3796</f>
        <v>4</v>
      </c>
      <c r="E720" s="733">
        <f>[1]②B6用集計!D3796</f>
        <v>2</v>
      </c>
      <c r="F720" s="744">
        <f>[1]②B6用集計!C3821</f>
        <v>3</v>
      </c>
      <c r="G720" s="733">
        <f>[1]②B6用集計!D3821</f>
        <v>9</v>
      </c>
      <c r="H720" s="891">
        <f>B691+D691+F691+H691+J691+L691+N691+B720+D720+F720</f>
        <v>80</v>
      </c>
      <c r="I720" s="807">
        <f>C691+E691+G691+I691+K691+M691+O691+C720+E720+G720</f>
        <v>166</v>
      </c>
      <c r="J720" s="732">
        <f>[1]②B6用集計!C3846</f>
        <v>13</v>
      </c>
      <c r="K720" s="783">
        <f>[1]②B6用集計!D3846</f>
        <v>29</v>
      </c>
      <c r="L720" s="732">
        <f>[1]②B6用集計!C3872</f>
        <v>7</v>
      </c>
      <c r="M720" s="783">
        <f>[1]②B6用集計!D3872</f>
        <v>10</v>
      </c>
      <c r="N720" s="733">
        <f>[1]②B6用集計!C3897</f>
        <v>5</v>
      </c>
      <c r="O720" s="733">
        <f>[1]②B6用集計!D3897</f>
        <v>23</v>
      </c>
      <c r="Y720" s="726"/>
      <c r="Z720" s="726"/>
      <c r="AA720" s="726"/>
      <c r="AB720" s="726"/>
      <c r="AC720" s="726"/>
      <c r="AD720" s="726"/>
    </row>
    <row r="721" spans="1:30" ht="12.75" customHeight="1" x14ac:dyDescent="0.15">
      <c r="A721" s="745" t="s">
        <v>132</v>
      </c>
      <c r="B721" s="733">
        <f>[1]②B6用集計!C3772</f>
        <v>1</v>
      </c>
      <c r="C721" s="783">
        <f>[1]②B6用集計!D3772</f>
        <v>4</v>
      </c>
      <c r="D721" s="732">
        <f>[1]②B6用集計!C3797</f>
        <v>0</v>
      </c>
      <c r="E721" s="733">
        <f>[1]②B6用集計!D3797</f>
        <v>2</v>
      </c>
      <c r="F721" s="744">
        <f>[1]②B6用集計!C3822</f>
        <v>0</v>
      </c>
      <c r="G721" s="733">
        <f>[1]②B6用集計!D3822</f>
        <v>3</v>
      </c>
      <c r="H721" s="891">
        <f>B692+D692+F692+H692+J692+L692+N692+B721+D721+F721</f>
        <v>26</v>
      </c>
      <c r="I721" s="807">
        <f>C692+E692+G692+I692+K692+M692+O692+C721+E721+G721</f>
        <v>76</v>
      </c>
      <c r="J721" s="732">
        <f>[1]②B6用集計!C3847</f>
        <v>5</v>
      </c>
      <c r="K721" s="783">
        <f>[1]②B6用集計!D3847</f>
        <v>11</v>
      </c>
      <c r="L721" s="732">
        <f>[1]②B6用集計!C3873</f>
        <v>2</v>
      </c>
      <c r="M721" s="783">
        <f>[1]②B6用集計!D3873</f>
        <v>5</v>
      </c>
      <c r="N721" s="733">
        <f>[1]②B6用集計!C3898</f>
        <v>3</v>
      </c>
      <c r="O721" s="733">
        <f>[1]②B6用集計!D3898</f>
        <v>17</v>
      </c>
      <c r="Y721" s="726"/>
      <c r="Z721" s="726"/>
      <c r="AA721" s="726"/>
      <c r="AB721" s="726"/>
      <c r="AC721" s="726"/>
      <c r="AD721" s="726"/>
    </row>
    <row r="722" spans="1:30" ht="12.75" customHeight="1" x14ac:dyDescent="0.15">
      <c r="A722" s="745" t="s">
        <v>133</v>
      </c>
      <c r="B722" s="733">
        <f>[1]②B6用集計!C3773</f>
        <v>0</v>
      </c>
      <c r="C722" s="783">
        <f>[1]②B6用集計!D3773</f>
        <v>2</v>
      </c>
      <c r="D722" s="732">
        <f>[1]②B6用集計!C3798</f>
        <v>1</v>
      </c>
      <c r="E722" s="733">
        <f>[1]②B6用集計!D3798</f>
        <v>0</v>
      </c>
      <c r="F722" s="744">
        <f>[1]②B6用集計!C3823</f>
        <v>1</v>
      </c>
      <c r="G722" s="733">
        <f>[1]②B6用集計!D3823</f>
        <v>2</v>
      </c>
      <c r="H722" s="891">
        <f>B693+D693+F693+H693+J693+L693+N693+B722+D722+F722</f>
        <v>6</v>
      </c>
      <c r="I722" s="807">
        <f>C693+E693+G693+I693+K693+M693+O693+C722+E722+G722</f>
        <v>26</v>
      </c>
      <c r="J722" s="732">
        <f>[1]②B6用集計!C3848</f>
        <v>0</v>
      </c>
      <c r="K722" s="783">
        <f>[1]②B6用集計!D3848</f>
        <v>2</v>
      </c>
      <c r="L722" s="732">
        <f>[1]②B6用集計!C3874</f>
        <v>0</v>
      </c>
      <c r="M722" s="783">
        <f>[1]②B6用集計!D3874</f>
        <v>5</v>
      </c>
      <c r="N722" s="733">
        <f>[1]②B6用集計!C3899</f>
        <v>0</v>
      </c>
      <c r="O722" s="733">
        <f>[1]②B6用集計!D3899</f>
        <v>2</v>
      </c>
      <c r="U722" s="726"/>
      <c r="V722" s="726"/>
      <c r="W722" s="726"/>
      <c r="X722" s="726"/>
      <c r="Y722" s="726"/>
      <c r="Z722" s="726"/>
      <c r="AA722" s="726"/>
      <c r="AB722" s="726"/>
      <c r="AC722" s="726"/>
      <c r="AD722" s="726"/>
    </row>
    <row r="723" spans="1:30" ht="12.75" customHeight="1" thickBot="1" x14ac:dyDescent="0.2">
      <c r="A723" s="739" t="s">
        <v>209</v>
      </c>
      <c r="B723" s="781">
        <f>[1]②B6用集計!C3774</f>
        <v>0</v>
      </c>
      <c r="C723" s="782">
        <f>[1]②B6用集計!D3774</f>
        <v>0</v>
      </c>
      <c r="D723" s="781">
        <f>[1]②B6用集計!C3799</f>
        <v>0</v>
      </c>
      <c r="E723" s="781">
        <f>[1]②B6用集計!D3799</f>
        <v>0</v>
      </c>
      <c r="F723" s="738">
        <f>[1]②B6用集計!C3824</f>
        <v>0</v>
      </c>
      <c r="G723" s="781">
        <f>[1]②B6用集計!D3824</f>
        <v>0</v>
      </c>
      <c r="H723" s="890">
        <f>B694+D694+F694+H694+J694+L694+N694+B723+D723+F723</f>
        <v>0</v>
      </c>
      <c r="I723" s="805">
        <f>C694+E694+G694+I694+K694+M694+O694+C723+E723+G723</f>
        <v>2</v>
      </c>
      <c r="J723" s="781">
        <f>[1]②B6用集計!C3849</f>
        <v>1</v>
      </c>
      <c r="K723" s="782">
        <f>[1]②B6用集計!D3849</f>
        <v>0</v>
      </c>
      <c r="L723" s="781">
        <f>[1]②B6用集計!C3875</f>
        <v>0</v>
      </c>
      <c r="M723" s="782">
        <f>[1]②B6用集計!D3875</f>
        <v>0</v>
      </c>
      <c r="N723" s="781">
        <f>[1]②B6用集計!C3900</f>
        <v>0</v>
      </c>
      <c r="O723" s="781">
        <f>[1]②B6用集計!D3900</f>
        <v>0</v>
      </c>
      <c r="S723" s="726"/>
      <c r="T723" s="726"/>
      <c r="U723" s="726"/>
      <c r="V723" s="726"/>
      <c r="W723" s="726"/>
      <c r="X723" s="726"/>
      <c r="Y723" s="726"/>
      <c r="Z723" s="726"/>
      <c r="AA723" s="726"/>
      <c r="AB723" s="726"/>
      <c r="AC723" s="726"/>
      <c r="AD723" s="726"/>
    </row>
    <row r="724" spans="1:30" ht="9.9499999999999993" customHeight="1" x14ac:dyDescent="0.15">
      <c r="A724" s="780"/>
      <c r="B724" s="779"/>
      <c r="C724" s="803"/>
      <c r="D724" s="733"/>
      <c r="E724" s="733"/>
      <c r="F724" s="779"/>
      <c r="G724" s="779"/>
      <c r="H724" s="779"/>
      <c r="I724" s="779"/>
      <c r="J724" s="779"/>
      <c r="K724" s="779"/>
      <c r="L724" s="779"/>
      <c r="M724" s="779"/>
      <c r="N724" s="779"/>
      <c r="O724" s="779"/>
      <c r="S724" s="726"/>
      <c r="T724" s="726"/>
      <c r="U724" s="726"/>
      <c r="V724" s="726"/>
      <c r="W724" s="726"/>
      <c r="X724" s="726"/>
      <c r="Y724" s="726"/>
      <c r="Z724" s="726"/>
      <c r="AA724" s="726"/>
      <c r="AB724" s="726"/>
    </row>
    <row r="725" spans="1:30" ht="9.9499999999999993" customHeight="1" thickBot="1" x14ac:dyDescent="0.2">
      <c r="A725" s="804"/>
      <c r="B725" s="860"/>
      <c r="C725" s="834"/>
      <c r="D725" s="781"/>
      <c r="E725" s="781"/>
      <c r="F725" s="781"/>
      <c r="G725" s="781"/>
      <c r="H725" s="781"/>
      <c r="I725" s="781"/>
      <c r="J725" s="781"/>
      <c r="K725" s="781"/>
      <c r="L725" s="781"/>
      <c r="M725" s="781"/>
      <c r="N725" s="781"/>
      <c r="O725" s="781"/>
      <c r="S725" s="726"/>
      <c r="T725" s="726"/>
      <c r="U725" s="726"/>
      <c r="V725" s="726"/>
      <c r="W725" s="726"/>
      <c r="X725" s="726"/>
      <c r="Y725" s="726"/>
      <c r="Z725" s="726"/>
      <c r="AA725" s="726"/>
      <c r="AB725" s="726"/>
    </row>
    <row r="726" spans="1:30" s="732" customFormat="1" ht="20.100000000000001" customHeight="1" x14ac:dyDescent="0.4">
      <c r="A726" s="832" t="s">
        <v>219</v>
      </c>
      <c r="B726" s="908" t="s">
        <v>319</v>
      </c>
      <c r="C726" s="907"/>
      <c r="D726" s="906" t="s">
        <v>318</v>
      </c>
      <c r="E726" s="905"/>
      <c r="F726" s="896" t="s">
        <v>317</v>
      </c>
      <c r="G726" s="885"/>
      <c r="H726" s="841" t="s">
        <v>316</v>
      </c>
      <c r="I726" s="884"/>
      <c r="J726" s="883" t="s">
        <v>315</v>
      </c>
      <c r="K726" s="843"/>
      <c r="L726" s="844" t="s">
        <v>314</v>
      </c>
      <c r="M726" s="843"/>
      <c r="N726" s="844" t="s">
        <v>313</v>
      </c>
      <c r="O726" s="840"/>
      <c r="P726" s="733"/>
    </row>
    <row r="727" spans="1:30" ht="13.5" customHeight="1" x14ac:dyDescent="0.15">
      <c r="A727" s="814" t="s">
        <v>215</v>
      </c>
      <c r="B727" s="821">
        <f>[1]③行政区別!E181</f>
        <v>49</v>
      </c>
      <c r="C727" s="821"/>
      <c r="D727" s="768">
        <f>[1]③行政区別!E182</f>
        <v>114</v>
      </c>
      <c r="E727" s="767"/>
      <c r="F727" s="769">
        <f>SUM(J698:O698)+D727+B727</f>
        <v>1037</v>
      </c>
      <c r="G727" s="819"/>
      <c r="H727" s="818">
        <f>[1]③行政区別!E184</f>
        <v>118</v>
      </c>
      <c r="I727" s="792"/>
      <c r="J727" s="768">
        <f>[1]③行政区別!E185</f>
        <v>150</v>
      </c>
      <c r="K727" s="792"/>
      <c r="L727" s="768">
        <f>[1]③行政区別!E186</f>
        <v>41</v>
      </c>
      <c r="M727" s="792"/>
      <c r="N727" s="768">
        <f>[1]③行政区別!E187</f>
        <v>206</v>
      </c>
      <c r="O727" s="791"/>
    </row>
    <row r="728" spans="1:30" ht="13.5" customHeight="1" x14ac:dyDescent="0.15">
      <c r="A728" s="817" t="s">
        <v>214</v>
      </c>
      <c r="B728" s="821">
        <f>SUM(B732:C752)</f>
        <v>116</v>
      </c>
      <c r="C728" s="821"/>
      <c r="D728" s="768">
        <f>SUM(D732:E752)</f>
        <v>254</v>
      </c>
      <c r="E728" s="767"/>
      <c r="F728" s="769">
        <f>SUM(F732:G752)</f>
        <v>3007</v>
      </c>
      <c r="G728" s="819"/>
      <c r="H728" s="818">
        <f>SUM(H732:I752)</f>
        <v>316</v>
      </c>
      <c r="I728" s="792"/>
      <c r="J728" s="768">
        <f>SUM(J732:K752)</f>
        <v>420</v>
      </c>
      <c r="K728" s="792"/>
      <c r="L728" s="768">
        <f>SUM(L732:M752)</f>
        <v>100</v>
      </c>
      <c r="M728" s="792"/>
      <c r="N728" s="768">
        <f>SUM(N732:O752)</f>
        <v>552</v>
      </c>
      <c r="O728" s="791"/>
    </row>
    <row r="729" spans="1:30" ht="13.5" customHeight="1" x14ac:dyDescent="0.15">
      <c r="A729" s="771"/>
      <c r="B729" s="789" t="s">
        <v>111</v>
      </c>
      <c r="C729" s="790" t="s">
        <v>112</v>
      </c>
      <c r="D729" s="764" t="s">
        <v>111</v>
      </c>
      <c r="E729" s="763" t="s">
        <v>112</v>
      </c>
      <c r="F729" s="816" t="s">
        <v>111</v>
      </c>
      <c r="G729" s="815" t="s">
        <v>112</v>
      </c>
      <c r="H729" s="789" t="s">
        <v>111</v>
      </c>
      <c r="I729" s="790" t="s">
        <v>112</v>
      </c>
      <c r="J729" s="789" t="s">
        <v>111</v>
      </c>
      <c r="K729" s="790" t="s">
        <v>112</v>
      </c>
      <c r="L729" s="789" t="s">
        <v>111</v>
      </c>
      <c r="M729" s="790" t="s">
        <v>112</v>
      </c>
      <c r="N729" s="789" t="s">
        <v>111</v>
      </c>
      <c r="O729" s="788" t="s">
        <v>112</v>
      </c>
    </row>
    <row r="730" spans="1:30" ht="13.5" customHeight="1" x14ac:dyDescent="0.15">
      <c r="A730" s="771" t="s">
        <v>312</v>
      </c>
      <c r="B730" s="786">
        <f>SUM(B736:B752)</f>
        <v>34</v>
      </c>
      <c r="C730" s="787">
        <f>SUM(C736:C752)</f>
        <v>50</v>
      </c>
      <c r="D730" s="758">
        <f>SUM(D736:D752)</f>
        <v>112</v>
      </c>
      <c r="E730" s="757">
        <f>SUM(E736:E752)</f>
        <v>97</v>
      </c>
      <c r="F730" s="813">
        <f>J701+L701+N701+B730+D730</f>
        <v>1213</v>
      </c>
      <c r="G730" s="812">
        <f>K701+M701+O701+C730+E730</f>
        <v>1257</v>
      </c>
      <c r="H730" s="901">
        <f>SUM(H736:H752)</f>
        <v>135</v>
      </c>
      <c r="I730" s="787">
        <f>SUM(I736:I752)</f>
        <v>131</v>
      </c>
      <c r="J730" s="901">
        <f>SUM(J736:J752)</f>
        <v>169</v>
      </c>
      <c r="K730" s="904">
        <f>SUM(K736:K752)</f>
        <v>178</v>
      </c>
      <c r="L730" s="901">
        <f>SUM(L736:L752)</f>
        <v>46</v>
      </c>
      <c r="M730" s="787">
        <f>SUM(M736:M752)</f>
        <v>39</v>
      </c>
      <c r="N730" s="901">
        <f>SUM(N736:N752)</f>
        <v>228</v>
      </c>
      <c r="O730" s="901">
        <f>SUM(O736:O752)</f>
        <v>225</v>
      </c>
    </row>
    <row r="731" spans="1:30" ht="15" customHeight="1" x14ac:dyDescent="0.15">
      <c r="A731" s="753" t="s">
        <v>212</v>
      </c>
      <c r="B731" s="784">
        <f>SUM(B732:B752)</f>
        <v>54</v>
      </c>
      <c r="C731" s="785">
        <f>SUM(C732:C752)</f>
        <v>62</v>
      </c>
      <c r="D731" s="752">
        <f>SUM(D732:D752)</f>
        <v>136</v>
      </c>
      <c r="E731" s="751">
        <f>SUM(E732:E752)</f>
        <v>118</v>
      </c>
      <c r="F731" s="810">
        <f>J702+L702+N702+B731+D731</f>
        <v>1503</v>
      </c>
      <c r="G731" s="809">
        <f>K702+M702+O702+C731+E731</f>
        <v>1504</v>
      </c>
      <c r="H731" s="784">
        <f>SUM(H732:H752)</f>
        <v>167</v>
      </c>
      <c r="I731" s="785">
        <f>SUM(I732:I752)</f>
        <v>149</v>
      </c>
      <c r="J731" s="784">
        <f>SUM(J732:J752)</f>
        <v>213</v>
      </c>
      <c r="K731" s="785">
        <f>SUM(K732:K752)</f>
        <v>207</v>
      </c>
      <c r="L731" s="784">
        <f>SUM(L732:L752)</f>
        <v>53</v>
      </c>
      <c r="M731" s="785">
        <f>SUM(M732:M752)</f>
        <v>47</v>
      </c>
      <c r="N731" s="784">
        <f>SUM(N732:N752)</f>
        <v>285</v>
      </c>
      <c r="O731" s="784">
        <f>SUM(O732:O752)</f>
        <v>267</v>
      </c>
    </row>
    <row r="732" spans="1:30" ht="12.75" customHeight="1" x14ac:dyDescent="0.15">
      <c r="A732" s="745" t="s">
        <v>311</v>
      </c>
      <c r="B732" s="733">
        <f>[1]②B6用集計!C3905</f>
        <v>5</v>
      </c>
      <c r="C732" s="783">
        <f>[1]②B6用集計!D3905</f>
        <v>0</v>
      </c>
      <c r="D732" s="744">
        <f>[1]②B6用集計!C3930</f>
        <v>11</v>
      </c>
      <c r="E732" s="743">
        <f>[1]②B6用集計!D3930</f>
        <v>5</v>
      </c>
      <c r="F732" s="835">
        <f>J703+L703+N703+B732+D732</f>
        <v>82</v>
      </c>
      <c r="G732" s="807">
        <f>K703+M703+O703+C732+E732</f>
        <v>49</v>
      </c>
      <c r="H732" s="732">
        <f>[1]②B6用集計!C3956</f>
        <v>8</v>
      </c>
      <c r="I732" s="783">
        <f>[1]②B6用集計!D3956</f>
        <v>6</v>
      </c>
      <c r="J732" s="732">
        <f>[1]②B6用集計!C3982</f>
        <v>11</v>
      </c>
      <c r="K732" s="783">
        <f>[1]②B6用集計!D3982</f>
        <v>7</v>
      </c>
      <c r="L732" s="732">
        <f>[1]②B6用集計!C4007</f>
        <v>5</v>
      </c>
      <c r="M732" s="783">
        <f>[1]②B6用集計!D4007</f>
        <v>0</v>
      </c>
      <c r="N732" s="733">
        <f>[1]②B6用集計!C4032</f>
        <v>7</v>
      </c>
      <c r="O732" s="733">
        <f>[1]②B6用集計!D4032</f>
        <v>16</v>
      </c>
    </row>
    <row r="733" spans="1:30" ht="12.75" customHeight="1" x14ac:dyDescent="0.15">
      <c r="A733" s="745" t="s">
        <v>310</v>
      </c>
      <c r="B733" s="733">
        <f>[1]②B6用集計!C3906</f>
        <v>7</v>
      </c>
      <c r="C733" s="783">
        <f>[1]②B6用集計!D3906</f>
        <v>2</v>
      </c>
      <c r="D733" s="744">
        <f>[1]②B6用集計!C3931</f>
        <v>1</v>
      </c>
      <c r="E733" s="743">
        <f>[1]②B6用集計!D3931</f>
        <v>7</v>
      </c>
      <c r="F733" s="835">
        <f>J704+L704+N704+B733+D733</f>
        <v>65</v>
      </c>
      <c r="G733" s="807">
        <f>K704+M704+O704+C733+E733</f>
        <v>75</v>
      </c>
      <c r="H733" s="732">
        <f>[1]②B6用集計!C3957</f>
        <v>6</v>
      </c>
      <c r="I733" s="783">
        <f>[1]②B6用集計!D3957</f>
        <v>3</v>
      </c>
      <c r="J733" s="732">
        <f>[1]②B6用集計!C3983</f>
        <v>12</v>
      </c>
      <c r="K733" s="783">
        <f>[1]②B6用集計!D3983</f>
        <v>6</v>
      </c>
      <c r="L733" s="732">
        <f>[1]②B6用集計!C4008</f>
        <v>1</v>
      </c>
      <c r="M733" s="783">
        <f>[1]②B6用集計!D4008</f>
        <v>4</v>
      </c>
      <c r="N733" s="733">
        <f>[1]②B6用集計!C4033</f>
        <v>12</v>
      </c>
      <c r="O733" s="733">
        <f>[1]②B6用集計!D4033</f>
        <v>6</v>
      </c>
    </row>
    <row r="734" spans="1:30" ht="12.75" customHeight="1" x14ac:dyDescent="0.15">
      <c r="A734" s="745" t="s">
        <v>115</v>
      </c>
      <c r="B734" s="733">
        <f>[1]②B6用集計!C3907</f>
        <v>5</v>
      </c>
      <c r="C734" s="783">
        <f>[1]②B6用集計!D3907</f>
        <v>7</v>
      </c>
      <c r="D734" s="744">
        <f>[1]②B6用集計!C3932</f>
        <v>6</v>
      </c>
      <c r="E734" s="743">
        <f>[1]②B6用集計!D3932</f>
        <v>7</v>
      </c>
      <c r="F734" s="835">
        <f>J705+L705+N705+B734+D734</f>
        <v>74</v>
      </c>
      <c r="G734" s="807">
        <f>K705+M705+O705+C734+E734</f>
        <v>71</v>
      </c>
      <c r="H734" s="732">
        <f>[1]②B6用集計!C3958</f>
        <v>10</v>
      </c>
      <c r="I734" s="783">
        <f>[1]②B6用集計!D3958</f>
        <v>4</v>
      </c>
      <c r="J734" s="732">
        <f>[1]②B6用集計!C3984</f>
        <v>9</v>
      </c>
      <c r="K734" s="783">
        <f>[1]②B6用集計!D3984</f>
        <v>10</v>
      </c>
      <c r="L734" s="732">
        <f>[1]②B6用集計!C4009</f>
        <v>0</v>
      </c>
      <c r="M734" s="783">
        <f>[1]②B6用集計!D4009</f>
        <v>3</v>
      </c>
      <c r="N734" s="733">
        <f>[1]②B6用集計!C4034</f>
        <v>22</v>
      </c>
      <c r="O734" s="733">
        <f>[1]②B6用集計!D4034</f>
        <v>12</v>
      </c>
    </row>
    <row r="735" spans="1:30" ht="12.75" customHeight="1" x14ac:dyDescent="0.15">
      <c r="A735" s="745" t="s">
        <v>116</v>
      </c>
      <c r="B735" s="733">
        <f>[1]②B6用集計!C3908</f>
        <v>3</v>
      </c>
      <c r="C735" s="783">
        <f>[1]②B6用集計!D3908</f>
        <v>3</v>
      </c>
      <c r="D735" s="744">
        <f>[1]②B6用集計!C3933</f>
        <v>6</v>
      </c>
      <c r="E735" s="743">
        <f>[1]②B6用集計!D3933</f>
        <v>2</v>
      </c>
      <c r="F735" s="835">
        <f>J706+L706+N706+B735+D735</f>
        <v>69</v>
      </c>
      <c r="G735" s="807">
        <f>K706+M706+O706+C735+E735</f>
        <v>52</v>
      </c>
      <c r="H735" s="732">
        <f>[1]②B6用集計!C3959</f>
        <v>8</v>
      </c>
      <c r="I735" s="783">
        <f>[1]②B6用集計!D3959</f>
        <v>5</v>
      </c>
      <c r="J735" s="732">
        <f>[1]②B6用集計!C3985</f>
        <v>12</v>
      </c>
      <c r="K735" s="783">
        <f>[1]②B6用集計!D3985</f>
        <v>6</v>
      </c>
      <c r="L735" s="732">
        <f>[1]②B6用集計!C4010</f>
        <v>1</v>
      </c>
      <c r="M735" s="783">
        <f>[1]②B6用集計!D4010</f>
        <v>1</v>
      </c>
      <c r="N735" s="733">
        <f>[1]②B6用集計!C4035</f>
        <v>16</v>
      </c>
      <c r="O735" s="733">
        <f>[1]②B6用集計!D4035</f>
        <v>8</v>
      </c>
    </row>
    <row r="736" spans="1:30" ht="12.75" customHeight="1" x14ac:dyDescent="0.15">
      <c r="A736" s="745" t="s">
        <v>117</v>
      </c>
      <c r="B736" s="733">
        <f>[1]②B6用集計!C3909</f>
        <v>3</v>
      </c>
      <c r="C736" s="783">
        <f>[1]②B6用集計!D3909</f>
        <v>4</v>
      </c>
      <c r="D736" s="744">
        <f>[1]②B6用集計!C3934</f>
        <v>9</v>
      </c>
      <c r="E736" s="743">
        <f>[1]②B6用集計!D3934</f>
        <v>7</v>
      </c>
      <c r="F736" s="835">
        <f>J707+L707+N707+B736+D736</f>
        <v>85</v>
      </c>
      <c r="G736" s="807">
        <f>K707+M707+O707+C736+E736</f>
        <v>72</v>
      </c>
      <c r="H736" s="732">
        <f>[1]②B6用集計!C3960</f>
        <v>3</v>
      </c>
      <c r="I736" s="783">
        <f>[1]②B6用集計!D3960</f>
        <v>3</v>
      </c>
      <c r="J736" s="732">
        <f>[1]②B6用集計!C3986</f>
        <v>11</v>
      </c>
      <c r="K736" s="783">
        <f>[1]②B6用集計!D3986</f>
        <v>17</v>
      </c>
      <c r="L736" s="732">
        <f>[1]②B6用集計!C4011</f>
        <v>3</v>
      </c>
      <c r="M736" s="783">
        <f>[1]②B6用集計!D4011</f>
        <v>2</v>
      </c>
      <c r="N736" s="733">
        <f>[1]②B6用集計!C4036</f>
        <v>8</v>
      </c>
      <c r="O736" s="733">
        <f>[1]②B6用集計!D4036</f>
        <v>7</v>
      </c>
    </row>
    <row r="737" spans="1:15" ht="12.75" customHeight="1" x14ac:dyDescent="0.15">
      <c r="A737" s="745" t="s">
        <v>118</v>
      </c>
      <c r="B737" s="733">
        <f>[1]②B6用集計!C3910</f>
        <v>4</v>
      </c>
      <c r="C737" s="783">
        <f>[1]②B6用集計!D3910</f>
        <v>2</v>
      </c>
      <c r="D737" s="744">
        <f>[1]②B6用集計!C3935</f>
        <v>9</v>
      </c>
      <c r="E737" s="743">
        <f>[1]②B6用集計!D3935</f>
        <v>2</v>
      </c>
      <c r="F737" s="835">
        <f>J708+L708+N708+B737+D737</f>
        <v>67</v>
      </c>
      <c r="G737" s="807">
        <f>K708+M708+O708+C737+E737</f>
        <v>57</v>
      </c>
      <c r="H737" s="732">
        <f>[1]②B6用集計!C3961</f>
        <v>10</v>
      </c>
      <c r="I737" s="783">
        <f>[1]②B6用集計!D3961</f>
        <v>2</v>
      </c>
      <c r="J737" s="732">
        <f>[1]②B6用集計!C3987</f>
        <v>13</v>
      </c>
      <c r="K737" s="783">
        <f>[1]②B6用集計!D3987</f>
        <v>10</v>
      </c>
      <c r="L737" s="732">
        <f>[1]②B6用集計!C4012</f>
        <v>3</v>
      </c>
      <c r="M737" s="783">
        <f>[1]②B6用集計!D4012</f>
        <v>2</v>
      </c>
      <c r="N737" s="733">
        <f>[1]②B6用集計!C4037</f>
        <v>20</v>
      </c>
      <c r="O737" s="733">
        <f>[1]②B6用集計!D4037</f>
        <v>12</v>
      </c>
    </row>
    <row r="738" spans="1:15" ht="12.75" customHeight="1" x14ac:dyDescent="0.15">
      <c r="A738" s="745" t="s">
        <v>119</v>
      </c>
      <c r="B738" s="733">
        <f>[1]②B6用集計!C3911</f>
        <v>5</v>
      </c>
      <c r="C738" s="783">
        <f>[1]②B6用集計!D3911</f>
        <v>7</v>
      </c>
      <c r="D738" s="744">
        <f>[1]②B6用集計!C3936</f>
        <v>11</v>
      </c>
      <c r="E738" s="743">
        <f>[1]②B6用集計!D3936</f>
        <v>9</v>
      </c>
      <c r="F738" s="835">
        <f>J709+L709+N709+B738+D738</f>
        <v>114</v>
      </c>
      <c r="G738" s="807">
        <f>K709+M709+O709+C738+E738</f>
        <v>87</v>
      </c>
      <c r="H738" s="732">
        <f>[1]②B6用集計!C3962</f>
        <v>11</v>
      </c>
      <c r="I738" s="783">
        <f>[1]②B6用集計!D3962</f>
        <v>12</v>
      </c>
      <c r="J738" s="732">
        <f>[1]②B6用集計!C3988</f>
        <v>17</v>
      </c>
      <c r="K738" s="783">
        <f>[1]②B6用集計!D3988</f>
        <v>10</v>
      </c>
      <c r="L738" s="732">
        <f>[1]②B6用集計!C4013</f>
        <v>3</v>
      </c>
      <c r="M738" s="783">
        <f>[1]②B6用集計!D4013</f>
        <v>2</v>
      </c>
      <c r="N738" s="733">
        <f>[1]②B6用集計!C4038</f>
        <v>17</v>
      </c>
      <c r="O738" s="733">
        <f>[1]②B6用集計!D4038</f>
        <v>18</v>
      </c>
    </row>
    <row r="739" spans="1:15" ht="12.75" customHeight="1" x14ac:dyDescent="0.15">
      <c r="A739" s="745" t="s">
        <v>121</v>
      </c>
      <c r="B739" s="733">
        <f>[1]②B6用集計!C3912</f>
        <v>2</v>
      </c>
      <c r="C739" s="783">
        <f>[1]②B6用集計!D3912</f>
        <v>5</v>
      </c>
      <c r="D739" s="744">
        <f>[1]②B6用集計!C3937</f>
        <v>13</v>
      </c>
      <c r="E739" s="743">
        <f>[1]②B6用集計!D3937</f>
        <v>8</v>
      </c>
      <c r="F739" s="835">
        <f>J710+L710+N710+B739+D739</f>
        <v>94</v>
      </c>
      <c r="G739" s="807">
        <f>K710+M710+O710+C739+E739</f>
        <v>100</v>
      </c>
      <c r="H739" s="732">
        <f>[1]②B6用集計!C3963</f>
        <v>12</v>
      </c>
      <c r="I739" s="783">
        <f>[1]②B6用集計!D3963</f>
        <v>10</v>
      </c>
      <c r="J739" s="732">
        <f>[1]②B6用集計!C3989</f>
        <v>19</v>
      </c>
      <c r="K739" s="783">
        <f>[1]②B6用集計!D3989</f>
        <v>19</v>
      </c>
      <c r="L739" s="732">
        <f>[1]②B6用集計!C4014</f>
        <v>7</v>
      </c>
      <c r="M739" s="783">
        <f>[1]②B6用集計!D4014</f>
        <v>1</v>
      </c>
      <c r="N739" s="733">
        <f>[1]②B6用集計!C4039</f>
        <v>17</v>
      </c>
      <c r="O739" s="733">
        <f>[1]②B6用集計!D4039</f>
        <v>20</v>
      </c>
    </row>
    <row r="740" spans="1:15" ht="12.75" customHeight="1" x14ac:dyDescent="0.15">
      <c r="A740" s="745" t="s">
        <v>122</v>
      </c>
      <c r="B740" s="733">
        <f>[1]②B6用集計!C3913</f>
        <v>3</v>
      </c>
      <c r="C740" s="783">
        <f>[1]②B6用集計!D3913</f>
        <v>4</v>
      </c>
      <c r="D740" s="744">
        <f>[1]②B6用集計!C3938</f>
        <v>15</v>
      </c>
      <c r="E740" s="743">
        <f>[1]②B6用集計!D3938</f>
        <v>13</v>
      </c>
      <c r="F740" s="835">
        <f>J711+L711+N711+B740+D740</f>
        <v>113</v>
      </c>
      <c r="G740" s="807">
        <f>K711+M711+O711+C740+E740</f>
        <v>82</v>
      </c>
      <c r="H740" s="732">
        <f>[1]②B6用集計!C3964</f>
        <v>10</v>
      </c>
      <c r="I740" s="783">
        <f>[1]②B6用集計!D3964</f>
        <v>11</v>
      </c>
      <c r="J740" s="732">
        <f>[1]②B6用集計!C3990</f>
        <v>15</v>
      </c>
      <c r="K740" s="783">
        <f>[1]②B6用集計!D3990</f>
        <v>8</v>
      </c>
      <c r="L740" s="732">
        <f>[1]②B6用集計!C4015</f>
        <v>2</v>
      </c>
      <c r="M740" s="783">
        <f>[1]②B6用集計!D4015</f>
        <v>3</v>
      </c>
      <c r="N740" s="733">
        <f>[1]②B6用集計!C4040</f>
        <v>27</v>
      </c>
      <c r="O740" s="733">
        <f>[1]②B6用集計!D4040</f>
        <v>14</v>
      </c>
    </row>
    <row r="741" spans="1:15" ht="12.75" customHeight="1" x14ac:dyDescent="0.15">
      <c r="A741" s="745" t="s">
        <v>123</v>
      </c>
      <c r="B741" s="733">
        <f>[1]②B6用集計!C3914</f>
        <v>2</v>
      </c>
      <c r="C741" s="783">
        <f>[1]②B6用集計!D3914</f>
        <v>4</v>
      </c>
      <c r="D741" s="744">
        <f>[1]②B6用集計!C3939</f>
        <v>8</v>
      </c>
      <c r="E741" s="743">
        <f>[1]②B6用集計!D3939</f>
        <v>5</v>
      </c>
      <c r="F741" s="835">
        <f>J712+L712+N712+B741+D741</f>
        <v>85</v>
      </c>
      <c r="G741" s="807">
        <f>K712+M712+O712+C741+E741</f>
        <v>91</v>
      </c>
      <c r="H741" s="732">
        <f>[1]②B6用集計!C3965</f>
        <v>10</v>
      </c>
      <c r="I741" s="783">
        <f>[1]②B6用集計!D3965</f>
        <v>9</v>
      </c>
      <c r="J741" s="732">
        <f>[1]②B6用集計!C3991</f>
        <v>7</v>
      </c>
      <c r="K741" s="783">
        <f>[1]②B6用集計!D3991</f>
        <v>7</v>
      </c>
      <c r="L741" s="732">
        <f>[1]②B6用集計!C4016</f>
        <v>3</v>
      </c>
      <c r="M741" s="783">
        <f>[1]②B6用集計!D4016</f>
        <v>4</v>
      </c>
      <c r="N741" s="733">
        <f>[1]②B6用集計!C4041</f>
        <v>23</v>
      </c>
      <c r="O741" s="733">
        <f>[1]②B6用集計!D4041</f>
        <v>15</v>
      </c>
    </row>
    <row r="742" spans="1:15" ht="12.75" customHeight="1" x14ac:dyDescent="0.15">
      <c r="A742" s="745" t="s">
        <v>124</v>
      </c>
      <c r="B742" s="733">
        <f>[1]②B6用集計!C3915</f>
        <v>3</v>
      </c>
      <c r="C742" s="783">
        <f>[1]②B6用集計!D3915</f>
        <v>6</v>
      </c>
      <c r="D742" s="744">
        <f>[1]②B6用集計!C3940</f>
        <v>4</v>
      </c>
      <c r="E742" s="743">
        <f>[1]②B6用集計!D3940</f>
        <v>2</v>
      </c>
      <c r="F742" s="835">
        <f>J713+L713+N713+B742+D742</f>
        <v>81</v>
      </c>
      <c r="G742" s="807">
        <f>K713+M713+O713+C742+E742</f>
        <v>92</v>
      </c>
      <c r="H742" s="732">
        <f>[1]②B6用集計!C3966</f>
        <v>14</v>
      </c>
      <c r="I742" s="783">
        <f>[1]②B6用集計!D3966</f>
        <v>9</v>
      </c>
      <c r="J742" s="732">
        <f>[1]②B6用集計!C3992</f>
        <v>10</v>
      </c>
      <c r="K742" s="783">
        <f>[1]②B6用集計!D3992</f>
        <v>14</v>
      </c>
      <c r="L742" s="732">
        <f>[1]②B6用集計!C4017</f>
        <v>0</v>
      </c>
      <c r="M742" s="783">
        <f>[1]②B6用集計!D4017</f>
        <v>4</v>
      </c>
      <c r="N742" s="733">
        <f>[1]②B6用集計!C4042</f>
        <v>11</v>
      </c>
      <c r="O742" s="733">
        <f>[1]②B6用集計!D4042</f>
        <v>13</v>
      </c>
    </row>
    <row r="743" spans="1:15" ht="12.75" customHeight="1" x14ac:dyDescent="0.15">
      <c r="A743" s="745" t="s">
        <v>125</v>
      </c>
      <c r="B743" s="733">
        <f>[1]②B6用集計!C3916</f>
        <v>3</v>
      </c>
      <c r="C743" s="783">
        <f>[1]②B6用集計!D3916</f>
        <v>3</v>
      </c>
      <c r="D743" s="744">
        <f>[1]②B6用集計!C3941</f>
        <v>1</v>
      </c>
      <c r="E743" s="743">
        <f>[1]②B6用集計!D3941</f>
        <v>4</v>
      </c>
      <c r="F743" s="835">
        <f>J714+L714+N714+B743+D743</f>
        <v>78</v>
      </c>
      <c r="G743" s="807">
        <f>K714+M714+O714+C743+E743</f>
        <v>112</v>
      </c>
      <c r="H743" s="732">
        <f>[1]②B6用集計!C3967</f>
        <v>12</v>
      </c>
      <c r="I743" s="783">
        <f>[1]②B6用集計!D3967</f>
        <v>11</v>
      </c>
      <c r="J743" s="732">
        <f>[1]②B6用集計!C3993</f>
        <v>11</v>
      </c>
      <c r="K743" s="783">
        <f>[1]②B6用集計!D3993</f>
        <v>16</v>
      </c>
      <c r="L743" s="732">
        <f>[1]②B6用集計!C4018</f>
        <v>3</v>
      </c>
      <c r="M743" s="783">
        <f>[1]②B6用集計!D4018</f>
        <v>5</v>
      </c>
      <c r="N743" s="733">
        <f>[1]②B6用集計!C4043</f>
        <v>20</v>
      </c>
      <c r="O743" s="733">
        <f>[1]②B6用集計!D4043</f>
        <v>20</v>
      </c>
    </row>
    <row r="744" spans="1:15" ht="12.75" customHeight="1" x14ac:dyDescent="0.15">
      <c r="A744" s="745" t="s">
        <v>126</v>
      </c>
      <c r="B744" s="733">
        <f>[1]②B6用集計!C3917</f>
        <v>0</v>
      </c>
      <c r="C744" s="783">
        <f>[1]②B6用集計!D3917</f>
        <v>4</v>
      </c>
      <c r="D744" s="744">
        <f>[1]②B6用集計!C3942</f>
        <v>12</v>
      </c>
      <c r="E744" s="743">
        <f>[1]②B6用集計!D3942</f>
        <v>13</v>
      </c>
      <c r="F744" s="835">
        <f>J715+L715+N715+B744+D744</f>
        <v>128</v>
      </c>
      <c r="G744" s="807">
        <f>K715+M715+O715+C744+E744</f>
        <v>121</v>
      </c>
      <c r="H744" s="732">
        <f>[1]②B6用集計!C3968</f>
        <v>14</v>
      </c>
      <c r="I744" s="783">
        <f>[1]②B6用集計!D3968</f>
        <v>11</v>
      </c>
      <c r="J744" s="732">
        <f>[1]②B6用集計!C3994</f>
        <v>21</v>
      </c>
      <c r="K744" s="783">
        <f>[1]②B6用集計!D3994</f>
        <v>20</v>
      </c>
      <c r="L744" s="732">
        <f>[1]②B6用集計!C4019</f>
        <v>3</v>
      </c>
      <c r="M744" s="783">
        <f>[1]②B6用集計!D4019</f>
        <v>3</v>
      </c>
      <c r="N744" s="733">
        <f>[1]②B6用集計!C4044</f>
        <v>15</v>
      </c>
      <c r="O744" s="733">
        <f>[1]②B6用集計!D4044</f>
        <v>12</v>
      </c>
    </row>
    <row r="745" spans="1:15" ht="12.75" customHeight="1" x14ac:dyDescent="0.15">
      <c r="A745" s="745" t="s">
        <v>127</v>
      </c>
      <c r="B745" s="733">
        <f>[1]②B6用集計!C3918</f>
        <v>4</v>
      </c>
      <c r="C745" s="783">
        <f>[1]②B6用集計!D3918</f>
        <v>6</v>
      </c>
      <c r="D745" s="744">
        <f>[1]②B6用集計!C3943</f>
        <v>10</v>
      </c>
      <c r="E745" s="743">
        <f>[1]②B6用集計!D3943</f>
        <v>13</v>
      </c>
      <c r="F745" s="835">
        <f>J716+L716+N716+B745+D745</f>
        <v>155</v>
      </c>
      <c r="G745" s="807">
        <f>K716+M716+O716+C745+E745</f>
        <v>123</v>
      </c>
      <c r="H745" s="732">
        <f>[1]②B6用集計!C3969</f>
        <v>13</v>
      </c>
      <c r="I745" s="783">
        <f>[1]②B6用集計!D3969</f>
        <v>14</v>
      </c>
      <c r="J745" s="732">
        <f>[1]②B6用集計!C3995</f>
        <v>18</v>
      </c>
      <c r="K745" s="783">
        <f>[1]②B6用集計!D3995</f>
        <v>12</v>
      </c>
      <c r="L745" s="732">
        <f>[1]②B6用集計!C4020</f>
        <v>6</v>
      </c>
      <c r="M745" s="783">
        <f>[1]②B6用集計!D4020</f>
        <v>5</v>
      </c>
      <c r="N745" s="733">
        <f>[1]②B6用集計!C4045</f>
        <v>21</v>
      </c>
      <c r="O745" s="733">
        <f>[1]②B6用集計!D4045</f>
        <v>29</v>
      </c>
    </row>
    <row r="746" spans="1:15" ht="12.75" customHeight="1" x14ac:dyDescent="0.15">
      <c r="A746" s="745" t="s">
        <v>128</v>
      </c>
      <c r="B746" s="733">
        <f>[1]②B6用集計!C3919</f>
        <v>1</v>
      </c>
      <c r="C746" s="783">
        <f>[1]②B6用集計!D3919</f>
        <v>0</v>
      </c>
      <c r="D746" s="744">
        <f>[1]②B6用集計!C3944</f>
        <v>8</v>
      </c>
      <c r="E746" s="743">
        <f>[1]②B6用集計!D3944</f>
        <v>12</v>
      </c>
      <c r="F746" s="835">
        <f>J717+L717+N717+B746+D746</f>
        <v>75</v>
      </c>
      <c r="G746" s="807">
        <f>K717+M717+O717+C746+E746</f>
        <v>87</v>
      </c>
      <c r="H746" s="732">
        <f>[1]②B6用集計!C3970</f>
        <v>7</v>
      </c>
      <c r="I746" s="783">
        <f>[1]②B6用集計!D3970</f>
        <v>8</v>
      </c>
      <c r="J746" s="732">
        <f>[1]②B6用集計!C3996</f>
        <v>6</v>
      </c>
      <c r="K746" s="783">
        <f>[1]②B6用集計!D3996</f>
        <v>11</v>
      </c>
      <c r="L746" s="732">
        <f>[1]②B6用集計!C4021</f>
        <v>6</v>
      </c>
      <c r="M746" s="783">
        <f>[1]②B6用集計!D4021</f>
        <v>0</v>
      </c>
      <c r="N746" s="733">
        <f>[1]②B6用集計!C4046</f>
        <v>26</v>
      </c>
      <c r="O746" s="733">
        <f>[1]②B6用集計!D4046</f>
        <v>18</v>
      </c>
    </row>
    <row r="747" spans="1:15" ht="12.75" customHeight="1" x14ac:dyDescent="0.15">
      <c r="A747" s="745" t="s">
        <v>129</v>
      </c>
      <c r="B747" s="733">
        <f>[1]②B6用集計!C3920</f>
        <v>1</v>
      </c>
      <c r="C747" s="783">
        <f>[1]②B6用集計!D3920</f>
        <v>3</v>
      </c>
      <c r="D747" s="744">
        <f>[1]②B6用集計!C3945</f>
        <v>6</v>
      </c>
      <c r="E747" s="743">
        <f>[1]②B6用集計!D3945</f>
        <v>3</v>
      </c>
      <c r="F747" s="835">
        <f>J718+L718+N718+B747+D747</f>
        <v>50</v>
      </c>
      <c r="G747" s="807">
        <f>K718+M718+O718+C747+E747</f>
        <v>63</v>
      </c>
      <c r="H747" s="732">
        <f>[1]②B6用集計!C3971</f>
        <v>8</v>
      </c>
      <c r="I747" s="783">
        <f>[1]②B6用集計!D3971</f>
        <v>9</v>
      </c>
      <c r="J747" s="732">
        <f>[1]②B6用集計!C3997</f>
        <v>7</v>
      </c>
      <c r="K747" s="783">
        <f>[1]②B6用集計!D3997</f>
        <v>8</v>
      </c>
      <c r="L747" s="732">
        <f>[1]②B6用集計!C4022</f>
        <v>2</v>
      </c>
      <c r="M747" s="783">
        <f>[1]②B6用集計!D4022</f>
        <v>4</v>
      </c>
      <c r="N747" s="733">
        <f>[1]②B6用集計!C4047</f>
        <v>6</v>
      </c>
      <c r="O747" s="733">
        <f>[1]②B6用集計!D4047</f>
        <v>13</v>
      </c>
    </row>
    <row r="748" spans="1:15" ht="12.75" customHeight="1" x14ac:dyDescent="0.15">
      <c r="A748" s="745" t="s">
        <v>130</v>
      </c>
      <c r="B748" s="733">
        <f>[1]②B6用集計!C3921</f>
        <v>2</v>
      </c>
      <c r="C748" s="783">
        <f>[1]②B6用集計!D3921</f>
        <v>1</v>
      </c>
      <c r="D748" s="744">
        <f>[1]②B6用集計!C3946</f>
        <v>3</v>
      </c>
      <c r="E748" s="743">
        <f>[1]②B6用集計!D3946</f>
        <v>1</v>
      </c>
      <c r="F748" s="835">
        <f>J719+L719+N719+B748+D748</f>
        <v>48</v>
      </c>
      <c r="G748" s="807">
        <f>K719+M719+O719+C748+E748</f>
        <v>60</v>
      </c>
      <c r="H748" s="732">
        <f>[1]②B6用集計!C3972</f>
        <v>7</v>
      </c>
      <c r="I748" s="783">
        <f>[1]②B6用集計!D3972</f>
        <v>9</v>
      </c>
      <c r="J748" s="732">
        <f>[1]②B6用集計!C3998</f>
        <v>5</v>
      </c>
      <c r="K748" s="783">
        <f>[1]②B6用集計!D3998</f>
        <v>12</v>
      </c>
      <c r="L748" s="732">
        <f>[1]②B6用集計!C4023</f>
        <v>4</v>
      </c>
      <c r="M748" s="783">
        <f>[1]②B6用集計!D4023</f>
        <v>1</v>
      </c>
      <c r="N748" s="733">
        <f>[1]②B6用集計!C4048</f>
        <v>7</v>
      </c>
      <c r="O748" s="733">
        <f>[1]②B6用集計!D4048</f>
        <v>15</v>
      </c>
    </row>
    <row r="749" spans="1:15" ht="12.75" customHeight="1" x14ac:dyDescent="0.15">
      <c r="A749" s="745" t="s">
        <v>131</v>
      </c>
      <c r="B749" s="733">
        <f>[1]②B6用集計!C3922</f>
        <v>1</v>
      </c>
      <c r="C749" s="783">
        <f>[1]②B6用集計!D3922</f>
        <v>1</v>
      </c>
      <c r="D749" s="744">
        <f>[1]②B6用集計!C3947</f>
        <v>3</v>
      </c>
      <c r="E749" s="743">
        <f>[1]②B6用集計!D3947</f>
        <v>4</v>
      </c>
      <c r="F749" s="835">
        <f>J720+L720+N720+B749+D749</f>
        <v>29</v>
      </c>
      <c r="G749" s="807">
        <f>K720+M720+O720+C749+E749</f>
        <v>67</v>
      </c>
      <c r="H749" s="732">
        <f>[1]②B6用集計!C3973</f>
        <v>3</v>
      </c>
      <c r="I749" s="783">
        <f>[1]②B6用集計!D3973</f>
        <v>5</v>
      </c>
      <c r="J749" s="732">
        <f>[1]②B6用集計!C3999</f>
        <v>8</v>
      </c>
      <c r="K749" s="783">
        <f>[1]②B6用集計!D3999</f>
        <v>7</v>
      </c>
      <c r="L749" s="732">
        <f>[1]②B6用集計!C4024</f>
        <v>0</v>
      </c>
      <c r="M749" s="783">
        <f>[1]②B6用集計!D4024</f>
        <v>2</v>
      </c>
      <c r="N749" s="733">
        <f>[1]②B6用集計!C4049</f>
        <v>7</v>
      </c>
      <c r="O749" s="733">
        <f>[1]②B6用集計!D4049</f>
        <v>14</v>
      </c>
    </row>
    <row r="750" spans="1:15" ht="12.75" customHeight="1" x14ac:dyDescent="0.15">
      <c r="A750" s="745" t="s">
        <v>132</v>
      </c>
      <c r="B750" s="733">
        <f>[1]②B6用集計!C3923</f>
        <v>0</v>
      </c>
      <c r="C750" s="783">
        <f>[1]②B6用集計!D3923</f>
        <v>0</v>
      </c>
      <c r="D750" s="744">
        <f>[1]②B6用集計!C3948</f>
        <v>0</v>
      </c>
      <c r="E750" s="743">
        <f>[1]②B6用集計!D3948</f>
        <v>1</v>
      </c>
      <c r="F750" s="835">
        <f>J721+L721+N721+B750+D750</f>
        <v>10</v>
      </c>
      <c r="G750" s="807">
        <f>K721+M721+O721+C750+E750</f>
        <v>34</v>
      </c>
      <c r="H750" s="732">
        <f>[1]②B6用集計!C3974</f>
        <v>1</v>
      </c>
      <c r="I750" s="783">
        <f>[1]②B6用集計!D3974</f>
        <v>6</v>
      </c>
      <c r="J750" s="732">
        <f>[1]②B6用集計!C4000</f>
        <v>0</v>
      </c>
      <c r="K750" s="783">
        <f>[1]②B6用集計!D4000</f>
        <v>5</v>
      </c>
      <c r="L750" s="732">
        <f>[1]②B6用集計!C4025</f>
        <v>1</v>
      </c>
      <c r="M750" s="783">
        <f>[1]②B6用集計!D4025</f>
        <v>1</v>
      </c>
      <c r="N750" s="733">
        <f>[1]②B6用集計!C4050</f>
        <v>2</v>
      </c>
      <c r="O750" s="733">
        <f>[1]②B6用集計!D4050</f>
        <v>4</v>
      </c>
    </row>
    <row r="751" spans="1:15" ht="12.75" customHeight="1" x14ac:dyDescent="0.15">
      <c r="A751" s="745" t="s">
        <v>133</v>
      </c>
      <c r="B751" s="733">
        <f>[1]②B6用集計!C3924</f>
        <v>0</v>
      </c>
      <c r="C751" s="783">
        <f>[1]②B6用集計!D3924</f>
        <v>0</v>
      </c>
      <c r="D751" s="744">
        <f>[1]②B6用集計!C3949</f>
        <v>0</v>
      </c>
      <c r="E751" s="743">
        <f>[1]②B6用集計!D3949</f>
        <v>0</v>
      </c>
      <c r="F751" s="835">
        <f>J722+L722+N722+B751+D751</f>
        <v>0</v>
      </c>
      <c r="G751" s="807">
        <f>K722+M722+O722+C751+E751</f>
        <v>9</v>
      </c>
      <c r="H751" s="732">
        <f>[1]②B6用集計!C3975</f>
        <v>0</v>
      </c>
      <c r="I751" s="783">
        <f>[1]②B6用集計!D3975</f>
        <v>2</v>
      </c>
      <c r="J751" s="732">
        <f>[1]②B6用集計!C4001</f>
        <v>1</v>
      </c>
      <c r="K751" s="783">
        <f>[1]②B6用集計!D4001</f>
        <v>2</v>
      </c>
      <c r="L751" s="732">
        <f>[1]②B6用集計!C4026</f>
        <v>0</v>
      </c>
      <c r="M751" s="783">
        <f>[1]②B6用集計!D4026</f>
        <v>0</v>
      </c>
      <c r="N751" s="733">
        <f>[1]②B6用集計!C4051</f>
        <v>1</v>
      </c>
      <c r="O751" s="733">
        <f>[1]②B6用集計!D4051</f>
        <v>1</v>
      </c>
    </row>
    <row r="752" spans="1:15" ht="12.75" customHeight="1" thickBot="1" x14ac:dyDescent="0.2">
      <c r="A752" s="739" t="s">
        <v>209</v>
      </c>
      <c r="B752" s="781">
        <f>[1]②B6用集計!C3925</f>
        <v>0</v>
      </c>
      <c r="C752" s="782">
        <f>[1]②B6用集計!D3925</f>
        <v>0</v>
      </c>
      <c r="D752" s="738">
        <f>[1]②B6用集計!C3950</f>
        <v>0</v>
      </c>
      <c r="E752" s="737">
        <f>[1]②B6用集計!D3950</f>
        <v>0</v>
      </c>
      <c r="F752" s="806">
        <f>J723+L723+N723+B752+D752</f>
        <v>1</v>
      </c>
      <c r="G752" s="805">
        <f>K723+M723+O723+C752+E752</f>
        <v>0</v>
      </c>
      <c r="H752" s="732">
        <f>[1]②B6用集計!C3976</f>
        <v>0</v>
      </c>
      <c r="I752" s="783">
        <f>[1]②B6用集計!D3976</f>
        <v>0</v>
      </c>
      <c r="J752" s="732">
        <f>[1]②B6用集計!C4002</f>
        <v>0</v>
      </c>
      <c r="K752" s="783">
        <f>[1]②B6用集計!D4002</f>
        <v>0</v>
      </c>
      <c r="L752" s="732">
        <f>[1]②B6用集計!C4027</f>
        <v>0</v>
      </c>
      <c r="M752" s="783">
        <f>[1]②B6用集計!D4027</f>
        <v>0</v>
      </c>
      <c r="N752" s="733">
        <f>[1]②B6用集計!C4052</f>
        <v>0</v>
      </c>
      <c r="O752" s="733">
        <f>[1]②B6用集計!D4052</f>
        <v>0</v>
      </c>
    </row>
    <row r="753" spans="1:32" ht="14.25" customHeight="1" x14ac:dyDescent="0.15">
      <c r="A753" s="780"/>
      <c r="B753" s="733"/>
      <c r="C753" s="733"/>
      <c r="D753" s="861"/>
      <c r="E753" s="861"/>
      <c r="F753" s="861"/>
      <c r="G753" s="861"/>
      <c r="H753" s="861"/>
      <c r="I753" s="861"/>
      <c r="J753" s="861"/>
      <c r="K753" s="861"/>
      <c r="L753" s="861"/>
      <c r="M753" s="861"/>
      <c r="N753" s="861"/>
      <c r="O753" s="861"/>
      <c r="P753" s="778"/>
    </row>
    <row r="754" spans="1:32" ht="20.100000000000001" customHeight="1" thickBot="1" x14ac:dyDescent="0.2">
      <c r="A754" s="804"/>
      <c r="B754" s="781"/>
      <c r="C754" s="781"/>
      <c r="D754" s="860"/>
      <c r="E754" s="860"/>
      <c r="F754" s="860"/>
      <c r="G754" s="860"/>
      <c r="H754" s="860"/>
      <c r="I754" s="860"/>
      <c r="J754" s="860"/>
      <c r="K754" s="860"/>
      <c r="L754" s="860"/>
      <c r="M754" s="860"/>
      <c r="N754" s="860"/>
      <c r="O754" s="860"/>
      <c r="P754" s="778"/>
    </row>
    <row r="755" spans="1:32" s="732" customFormat="1" ht="20.100000000000001" customHeight="1" x14ac:dyDescent="0.15">
      <c r="A755" s="745" t="s">
        <v>219</v>
      </c>
      <c r="B755" s="879" t="s">
        <v>309</v>
      </c>
      <c r="C755" s="889"/>
      <c r="D755" s="888" t="s">
        <v>308</v>
      </c>
      <c r="E755" s="888"/>
      <c r="F755" s="796" t="s">
        <v>307</v>
      </c>
      <c r="G755" s="795"/>
      <c r="H755" s="798" t="s">
        <v>306</v>
      </c>
      <c r="I755" s="795"/>
      <c r="J755" s="798" t="s">
        <v>305</v>
      </c>
      <c r="K755" s="870"/>
      <c r="L755" s="886" t="s">
        <v>304</v>
      </c>
      <c r="M755" s="885"/>
      <c r="N755" s="903" t="s">
        <v>303</v>
      </c>
      <c r="O755" s="888"/>
      <c r="P755" s="733"/>
      <c r="AE755" s="725"/>
      <c r="AF755" s="725"/>
    </row>
    <row r="756" spans="1:32" ht="13.5" customHeight="1" x14ac:dyDescent="0.15">
      <c r="A756" s="771" t="s">
        <v>215</v>
      </c>
      <c r="B756" s="821">
        <f>[1]③行政区別!E188</f>
        <v>392</v>
      </c>
      <c r="C756" s="821"/>
      <c r="D756" s="792">
        <f>[1]③行政区別!E189</f>
        <v>86</v>
      </c>
      <c r="E756" s="768"/>
      <c r="F756" s="768">
        <f>[1]③行政区別!E190</f>
        <v>122</v>
      </c>
      <c r="G756" s="792"/>
      <c r="H756" s="768">
        <f>[1]③行政区別!E191</f>
        <v>53</v>
      </c>
      <c r="I756" s="792"/>
      <c r="J756" s="768">
        <f>[1]③行政区別!E192</f>
        <v>183</v>
      </c>
      <c r="K756" s="767"/>
      <c r="L756" s="820">
        <f>SUM(H727:O727)+SUM(B756:K756)</f>
        <v>1351</v>
      </c>
      <c r="M756" s="819"/>
      <c r="N756" s="792">
        <f>[1]③行政区別!E194</f>
        <v>373</v>
      </c>
      <c r="O756" s="768"/>
      <c r="AE756" s="732"/>
      <c r="AF756" s="732"/>
    </row>
    <row r="757" spans="1:32" ht="13.5" customHeight="1" x14ac:dyDescent="0.15">
      <c r="A757" s="771" t="s">
        <v>214</v>
      </c>
      <c r="B757" s="821">
        <f>SUM(B761:C781)</f>
        <v>942</v>
      </c>
      <c r="C757" s="821"/>
      <c r="D757" s="792">
        <f>SUM(D761:E781)</f>
        <v>257</v>
      </c>
      <c r="E757" s="768"/>
      <c r="F757" s="768">
        <f>SUM(F761:G781)</f>
        <v>317</v>
      </c>
      <c r="G757" s="792"/>
      <c r="H757" s="768">
        <f>SUM(H761:I781)</f>
        <v>141</v>
      </c>
      <c r="I757" s="792"/>
      <c r="J757" s="768">
        <f>SUM(J761:K781)</f>
        <v>466</v>
      </c>
      <c r="K757" s="767"/>
      <c r="L757" s="820">
        <f>SUM(L761:M781)</f>
        <v>3511</v>
      </c>
      <c r="M757" s="819"/>
      <c r="N757" s="792">
        <f>SUM(N761:O781)</f>
        <v>1048</v>
      </c>
      <c r="O757" s="768"/>
    </row>
    <row r="758" spans="1:32" ht="13.5" customHeight="1" x14ac:dyDescent="0.15">
      <c r="A758" s="771"/>
      <c r="B758" s="764" t="s">
        <v>111</v>
      </c>
      <c r="C758" s="790" t="s">
        <v>112</v>
      </c>
      <c r="D758" s="789" t="s">
        <v>111</v>
      </c>
      <c r="E758" s="790" t="s">
        <v>112</v>
      </c>
      <c r="F758" s="857" t="s">
        <v>111</v>
      </c>
      <c r="G758" s="788" t="s">
        <v>112</v>
      </c>
      <c r="H758" s="764" t="s">
        <v>111</v>
      </c>
      <c r="I758" s="788" t="s">
        <v>112</v>
      </c>
      <c r="J758" s="764" t="s">
        <v>111</v>
      </c>
      <c r="K758" s="763" t="s">
        <v>112</v>
      </c>
      <c r="L758" s="816" t="s">
        <v>111</v>
      </c>
      <c r="M758" s="815" t="s">
        <v>112</v>
      </c>
      <c r="N758" s="789" t="s">
        <v>111</v>
      </c>
      <c r="O758" s="788" t="s">
        <v>112</v>
      </c>
    </row>
    <row r="759" spans="1:32" ht="13.5" customHeight="1" x14ac:dyDescent="0.15">
      <c r="A759" s="759" t="s">
        <v>213</v>
      </c>
      <c r="B759" s="902">
        <f>SUM(B765:B781)</f>
        <v>391</v>
      </c>
      <c r="C759" s="787">
        <f>SUM(C765:C781)</f>
        <v>362</v>
      </c>
      <c r="D759" s="901">
        <f>SUM(D765:D781)</f>
        <v>97</v>
      </c>
      <c r="E759" s="787">
        <f>SUM(E765:E781)</f>
        <v>113</v>
      </c>
      <c r="F759" s="901">
        <f>SUM(F765:F781)</f>
        <v>128</v>
      </c>
      <c r="G759" s="901">
        <f>SUM(G765:G781)</f>
        <v>121</v>
      </c>
      <c r="H759" s="758">
        <f>SUM(H765:H781)</f>
        <v>57</v>
      </c>
      <c r="I759" s="786">
        <f>SUM(I765:I781)</f>
        <v>61</v>
      </c>
      <c r="J759" s="758">
        <f>SUM(J765:J781)</f>
        <v>203</v>
      </c>
      <c r="K759" s="757">
        <f>SUM(K765:K781)</f>
        <v>184</v>
      </c>
      <c r="L759" s="813">
        <f>H730+J730+L730+N730+B759+D759+F759+H759+J759</f>
        <v>1454</v>
      </c>
      <c r="M759" s="812">
        <f>I730+K730+M730+O730+C759+E759+G759+I759+K759</f>
        <v>1414</v>
      </c>
      <c r="N759" s="786">
        <f>SUM(N765:N781)</f>
        <v>472</v>
      </c>
      <c r="O759" s="786">
        <f>SUM(O765:O781)</f>
        <v>432</v>
      </c>
    </row>
    <row r="760" spans="1:32" ht="15" customHeight="1" x14ac:dyDescent="0.15">
      <c r="A760" s="753" t="s">
        <v>212</v>
      </c>
      <c r="B760" s="752">
        <f>SUM(B761:B781)</f>
        <v>496</v>
      </c>
      <c r="C760" s="785">
        <f>SUM(C761:C781)</f>
        <v>446</v>
      </c>
      <c r="D760" s="784">
        <f>SUM(D761:D781)</f>
        <v>124</v>
      </c>
      <c r="E760" s="785">
        <f>SUM(E761:E781)</f>
        <v>133</v>
      </c>
      <c r="F760" s="784">
        <f>SUM(F761:F781)</f>
        <v>167</v>
      </c>
      <c r="G760" s="784">
        <f>SUM(G761:G781)</f>
        <v>150</v>
      </c>
      <c r="H760" s="849">
        <f>SUM(H761:H781)</f>
        <v>67</v>
      </c>
      <c r="I760" s="847">
        <f>SUM(I761:I781)</f>
        <v>74</v>
      </c>
      <c r="J760" s="849">
        <f>SUM(J761:J781)</f>
        <v>241</v>
      </c>
      <c r="K760" s="855">
        <f>SUM(K761:K781)</f>
        <v>225</v>
      </c>
      <c r="L760" s="854">
        <f>H731+J731+L731+N731+B760+D760+F760+H760+J760</f>
        <v>1813</v>
      </c>
      <c r="M760" s="853">
        <f>I731+K731+M731+O731+C760+E760+G760+I760+K760</f>
        <v>1698</v>
      </c>
      <c r="N760" s="847">
        <f>SUM(N761:N781)</f>
        <v>547</v>
      </c>
      <c r="O760" s="847">
        <f>SUM(O761:O781)</f>
        <v>501</v>
      </c>
    </row>
    <row r="761" spans="1:32" ht="12.75" customHeight="1" x14ac:dyDescent="0.15">
      <c r="A761" s="745" t="s">
        <v>211</v>
      </c>
      <c r="B761" s="744">
        <f>[1]②B6用集計!C4057</f>
        <v>30</v>
      </c>
      <c r="C761" s="783">
        <f>[1]②B6用集計!D4057</f>
        <v>22</v>
      </c>
      <c r="D761" s="733">
        <f>[1]②B6用集計!C4083</f>
        <v>6</v>
      </c>
      <c r="E761" s="783">
        <f>[1]②B6用集計!D4083</f>
        <v>6</v>
      </c>
      <c r="F761" s="732">
        <f>[1]②B6用集計!C4108</f>
        <v>15</v>
      </c>
      <c r="G761" s="733">
        <f>[1]②B6用集計!D4108</f>
        <v>16</v>
      </c>
      <c r="H761" s="744">
        <f>[1]②B6用集計!C4134</f>
        <v>3</v>
      </c>
      <c r="I761" s="733">
        <f>[1]②B6用集計!D4134</f>
        <v>4</v>
      </c>
      <c r="J761" s="900">
        <f>[1]②B6用集計!C4160</f>
        <v>11</v>
      </c>
      <c r="K761" s="899">
        <f>[1]②B6用集計!D4160</f>
        <v>11</v>
      </c>
      <c r="L761" s="808">
        <f>H732+J732+L732+N732+B761+D761+F761+H761+J761</f>
        <v>96</v>
      </c>
      <c r="M761" s="807">
        <f>I732+K732+M732+O732+C761+E761+G761+I761+K761</f>
        <v>88</v>
      </c>
      <c r="N761" s="733">
        <f>[1]②B6用集計!C4210</f>
        <v>20</v>
      </c>
      <c r="O761" s="733">
        <f>[1]②B6用集計!D4210</f>
        <v>17</v>
      </c>
    </row>
    <row r="762" spans="1:32" ht="12.75" customHeight="1" x14ac:dyDescent="0.15">
      <c r="A762" s="745" t="s">
        <v>302</v>
      </c>
      <c r="B762" s="744">
        <f>[1]②B6用集計!C4058</f>
        <v>25</v>
      </c>
      <c r="C762" s="783">
        <f>[1]②B6用集計!D4058</f>
        <v>24</v>
      </c>
      <c r="D762" s="733">
        <f>[1]②B6用集計!C4084</f>
        <v>8</v>
      </c>
      <c r="E762" s="783">
        <f>[1]②B6用集計!D4084</f>
        <v>4</v>
      </c>
      <c r="F762" s="732">
        <f>[1]②B6用集計!C4109</f>
        <v>9</v>
      </c>
      <c r="G762" s="733">
        <f>[1]②B6用集計!D4109</f>
        <v>6</v>
      </c>
      <c r="H762" s="744">
        <f>[1]②B6用集計!C4135</f>
        <v>4</v>
      </c>
      <c r="I762" s="733">
        <f>[1]②B6用集計!D4135</f>
        <v>3</v>
      </c>
      <c r="J762" s="744">
        <f>[1]②B6用集計!C4161</f>
        <v>11</v>
      </c>
      <c r="K762" s="743">
        <f>[1]②B6用集計!D4161</f>
        <v>10</v>
      </c>
      <c r="L762" s="808">
        <f>H733+J733+L733+N733+B762+D762+F762+H762+J762</f>
        <v>88</v>
      </c>
      <c r="M762" s="807">
        <f>I733+K733+M733+O733+C762+E762+G762+I762+K762</f>
        <v>66</v>
      </c>
      <c r="N762" s="733">
        <f>[1]②B6用集計!C4211</f>
        <v>11</v>
      </c>
      <c r="O762" s="733">
        <f>[1]②B6用集計!D4211</f>
        <v>17</v>
      </c>
    </row>
    <row r="763" spans="1:32" ht="12.75" customHeight="1" x14ac:dyDescent="0.15">
      <c r="A763" s="745" t="s">
        <v>115</v>
      </c>
      <c r="B763" s="744">
        <f>[1]②B6用集計!C4059</f>
        <v>30</v>
      </c>
      <c r="C763" s="783">
        <f>[1]②B6用集計!D4059</f>
        <v>18</v>
      </c>
      <c r="D763" s="733">
        <f>[1]②B6用集計!C4085</f>
        <v>6</v>
      </c>
      <c r="E763" s="783">
        <f>[1]②B6用集計!D4085</f>
        <v>6</v>
      </c>
      <c r="F763" s="732">
        <f>[1]②B6用集計!C4110</f>
        <v>8</v>
      </c>
      <c r="G763" s="733">
        <f>[1]②B6用集計!D4110</f>
        <v>4</v>
      </c>
      <c r="H763" s="744">
        <f>[1]②B6用集計!C4136</f>
        <v>3</v>
      </c>
      <c r="I763" s="733">
        <f>[1]②B6用集計!D4136</f>
        <v>3</v>
      </c>
      <c r="J763" s="744">
        <f>[1]②B6用集計!C4162</f>
        <v>8</v>
      </c>
      <c r="K763" s="743">
        <f>[1]②B6用集計!D4162</f>
        <v>11</v>
      </c>
      <c r="L763" s="808">
        <f>H734+J734+L734+N734+B763+D763+F763+H763+J763</f>
        <v>96</v>
      </c>
      <c r="M763" s="807">
        <f>I734+K734+M734+O734+C763+E763+G763+I763+K763</f>
        <v>71</v>
      </c>
      <c r="N763" s="733">
        <f>[1]②B6用集計!C4212</f>
        <v>23</v>
      </c>
      <c r="O763" s="733">
        <f>[1]②B6用集計!D4212</f>
        <v>8</v>
      </c>
    </row>
    <row r="764" spans="1:32" ht="12.75" customHeight="1" x14ac:dyDescent="0.15">
      <c r="A764" s="745" t="s">
        <v>116</v>
      </c>
      <c r="B764" s="744">
        <f>[1]②B6用集計!C4060</f>
        <v>20</v>
      </c>
      <c r="C764" s="783">
        <f>[1]②B6用集計!D4060</f>
        <v>20</v>
      </c>
      <c r="D764" s="733">
        <f>[1]②B6用集計!C4086</f>
        <v>7</v>
      </c>
      <c r="E764" s="783">
        <f>[1]②B6用集計!D4086</f>
        <v>4</v>
      </c>
      <c r="F764" s="732">
        <f>[1]②B6用集計!C4111</f>
        <v>7</v>
      </c>
      <c r="G764" s="733">
        <f>[1]②B6用集計!D4111</f>
        <v>3</v>
      </c>
      <c r="H764" s="744">
        <f>[1]②B6用集計!C4137</f>
        <v>0</v>
      </c>
      <c r="I764" s="733">
        <f>[1]②B6用集計!D4137</f>
        <v>3</v>
      </c>
      <c r="J764" s="744">
        <f>[1]②B6用集計!C4163</f>
        <v>8</v>
      </c>
      <c r="K764" s="743">
        <f>[1]②B6用集計!D4163</f>
        <v>9</v>
      </c>
      <c r="L764" s="808">
        <f>H735+J735+L735+N735+B764+D764+F764+H764+J764</f>
        <v>79</v>
      </c>
      <c r="M764" s="807">
        <f>I735+K735+M735+O735+C764+E764+G764+I764+K764</f>
        <v>59</v>
      </c>
      <c r="N764" s="733">
        <f>[1]②B6用集計!C4213</f>
        <v>21</v>
      </c>
      <c r="O764" s="733">
        <f>[1]②B6用集計!D4213</f>
        <v>27</v>
      </c>
    </row>
    <row r="765" spans="1:32" ht="12.75" customHeight="1" x14ac:dyDescent="0.15">
      <c r="A765" s="745" t="s">
        <v>117</v>
      </c>
      <c r="B765" s="744">
        <f>[1]②B6用集計!C4061</f>
        <v>27</v>
      </c>
      <c r="C765" s="783">
        <f>[1]②B6用集計!D4061</f>
        <v>25</v>
      </c>
      <c r="D765" s="733">
        <f>[1]②B6用集計!C4087</f>
        <v>2</v>
      </c>
      <c r="E765" s="783">
        <f>[1]②B6用集計!D4087</f>
        <v>2</v>
      </c>
      <c r="F765" s="732">
        <f>[1]②B6用集計!C4112</f>
        <v>10</v>
      </c>
      <c r="G765" s="733">
        <f>[1]②B6用集計!D4112</f>
        <v>7</v>
      </c>
      <c r="H765" s="744">
        <f>[1]②B6用集計!C4138</f>
        <v>2</v>
      </c>
      <c r="I765" s="733">
        <f>[1]②B6用集計!D4138</f>
        <v>2</v>
      </c>
      <c r="J765" s="744">
        <f>[1]②B6用集計!C4164</f>
        <v>8</v>
      </c>
      <c r="K765" s="743">
        <f>[1]②B6用集計!D4164</f>
        <v>14</v>
      </c>
      <c r="L765" s="808">
        <f>H736+J736+L736+N736+B765+D765+F765+H765+J765</f>
        <v>74</v>
      </c>
      <c r="M765" s="807">
        <f>I736+K736+M736+O736+C765+E765+G765+I765+K765</f>
        <v>79</v>
      </c>
      <c r="N765" s="733">
        <f>[1]②B6用集計!C4214</f>
        <v>44</v>
      </c>
      <c r="O765" s="733">
        <f>[1]②B6用集計!D4214</f>
        <v>26</v>
      </c>
    </row>
    <row r="766" spans="1:32" ht="12.75" customHeight="1" x14ac:dyDescent="0.15">
      <c r="A766" s="745" t="s">
        <v>118</v>
      </c>
      <c r="B766" s="744">
        <f>[1]②B6用集計!C4062</f>
        <v>36</v>
      </c>
      <c r="C766" s="783">
        <f>[1]②B6用集計!D4062</f>
        <v>33</v>
      </c>
      <c r="D766" s="733">
        <f>[1]②B6用集計!C4088</f>
        <v>5</v>
      </c>
      <c r="E766" s="783">
        <f>[1]②B6用集計!D4088</f>
        <v>2</v>
      </c>
      <c r="F766" s="732">
        <f>[1]②B6用集計!C4113</f>
        <v>19</v>
      </c>
      <c r="G766" s="733">
        <f>[1]②B6用集計!D4113</f>
        <v>17</v>
      </c>
      <c r="H766" s="744">
        <f>[1]②B6用集計!C4139</f>
        <v>7</v>
      </c>
      <c r="I766" s="733">
        <f>[1]②B6用集計!D4139</f>
        <v>3</v>
      </c>
      <c r="J766" s="744">
        <f>[1]②B6用集計!C4165</f>
        <v>17</v>
      </c>
      <c r="K766" s="743">
        <f>[1]②B6用集計!D4165</f>
        <v>8</v>
      </c>
      <c r="L766" s="808">
        <f>H737+J737+L737+N737+B766+D766+F766+H766+J766</f>
        <v>130</v>
      </c>
      <c r="M766" s="807">
        <f>I737+K737+M737+O737+C766+E766+G766+I766+K766</f>
        <v>89</v>
      </c>
      <c r="N766" s="733">
        <f>[1]②B6用集計!C4215</f>
        <v>49</v>
      </c>
      <c r="O766" s="733">
        <f>[1]②B6用集計!D4215</f>
        <v>18</v>
      </c>
    </row>
    <row r="767" spans="1:32" ht="12.75" customHeight="1" x14ac:dyDescent="0.15">
      <c r="A767" s="745" t="s">
        <v>119</v>
      </c>
      <c r="B767" s="744">
        <f>[1]②B6用集計!C4063</f>
        <v>46</v>
      </c>
      <c r="C767" s="783">
        <f>[1]②B6用集計!D4063</f>
        <v>34</v>
      </c>
      <c r="D767" s="733">
        <f>[1]②B6用集計!C4089</f>
        <v>7</v>
      </c>
      <c r="E767" s="783">
        <f>[1]②B6用集計!D4089</f>
        <v>9</v>
      </c>
      <c r="F767" s="732">
        <f>[1]②B6用集計!C4114</f>
        <v>14</v>
      </c>
      <c r="G767" s="733">
        <f>[1]②B6用集計!D4114</f>
        <v>18</v>
      </c>
      <c r="H767" s="744">
        <f>[1]②B6用集計!C4140</f>
        <v>2</v>
      </c>
      <c r="I767" s="733">
        <f>[1]②B6用集計!D4140</f>
        <v>8</v>
      </c>
      <c r="J767" s="744">
        <f>[1]②B6用集計!C4166</f>
        <v>23</v>
      </c>
      <c r="K767" s="743">
        <f>[1]②B6用集計!D4166</f>
        <v>15</v>
      </c>
      <c r="L767" s="808">
        <f>H738+J738+L738+N738+B767+D767+F767+H767+J767</f>
        <v>140</v>
      </c>
      <c r="M767" s="807">
        <f>I738+K738+M738+O738+C767+E767+G767+I767+K767</f>
        <v>126</v>
      </c>
      <c r="N767" s="733">
        <f>[1]②B6用集計!C4216</f>
        <v>34</v>
      </c>
      <c r="O767" s="733">
        <f>[1]②B6用集計!D4216</f>
        <v>22</v>
      </c>
    </row>
    <row r="768" spans="1:32" ht="12.75" customHeight="1" x14ac:dyDescent="0.15">
      <c r="A768" s="745" t="s">
        <v>121</v>
      </c>
      <c r="B768" s="744">
        <f>[1]②B6用集計!C4064</f>
        <v>41</v>
      </c>
      <c r="C768" s="783">
        <f>[1]②B6用集計!D4064</f>
        <v>41</v>
      </c>
      <c r="D768" s="733">
        <f>[1]②B6用集計!C4090</f>
        <v>13</v>
      </c>
      <c r="E768" s="783">
        <f>[1]②B6用集計!D4090</f>
        <v>10</v>
      </c>
      <c r="F768" s="732">
        <f>[1]②B6用集計!C4115</f>
        <v>21</v>
      </c>
      <c r="G768" s="733">
        <f>[1]②B6用集計!D4115</f>
        <v>11</v>
      </c>
      <c r="H768" s="744">
        <f>[1]②B6用集計!C4141</f>
        <v>7</v>
      </c>
      <c r="I768" s="733">
        <f>[1]②B6用集計!D4141</f>
        <v>2</v>
      </c>
      <c r="J768" s="744">
        <f>[1]②B6用集計!C4167</f>
        <v>15</v>
      </c>
      <c r="K768" s="743">
        <f>[1]②B6用集計!D4167</f>
        <v>12</v>
      </c>
      <c r="L768" s="808">
        <f>H739+J739+L739+N739+B768+D768+F768+H768+J768</f>
        <v>152</v>
      </c>
      <c r="M768" s="807">
        <f>I739+K739+M739+O739+C768+E768+G768+I768+K768</f>
        <v>126</v>
      </c>
      <c r="N768" s="733">
        <f>[1]②B6用集計!C4217</f>
        <v>22</v>
      </c>
      <c r="O768" s="733">
        <f>[1]②B6用集計!D4217</f>
        <v>20</v>
      </c>
    </row>
    <row r="769" spans="1:32" ht="12.75" customHeight="1" x14ac:dyDescent="0.15">
      <c r="A769" s="745" t="s">
        <v>122</v>
      </c>
      <c r="B769" s="744">
        <f>[1]②B6用集計!C4065</f>
        <v>41</v>
      </c>
      <c r="C769" s="783">
        <f>[1]②B6用集計!D4065</f>
        <v>33</v>
      </c>
      <c r="D769" s="733">
        <f>[1]②B6用集計!C4091</f>
        <v>8</v>
      </c>
      <c r="E769" s="783">
        <f>[1]②B6用集計!D4091</f>
        <v>6</v>
      </c>
      <c r="F769" s="732">
        <f>[1]②B6用集計!C4116</f>
        <v>12</v>
      </c>
      <c r="G769" s="733">
        <f>[1]②B6用集計!D4116</f>
        <v>13</v>
      </c>
      <c r="H769" s="744">
        <f>[1]②B6用集計!C4142</f>
        <v>7</v>
      </c>
      <c r="I769" s="733">
        <f>[1]②B6用集計!D4142</f>
        <v>6</v>
      </c>
      <c r="J769" s="744">
        <f>[1]②B6用集計!C4168</f>
        <v>19</v>
      </c>
      <c r="K769" s="743">
        <f>[1]②B6用集計!D4168</f>
        <v>14</v>
      </c>
      <c r="L769" s="808">
        <f>H740+J740+L740+N740+B769+D769+F769+H769+J769</f>
        <v>141</v>
      </c>
      <c r="M769" s="807">
        <f>I740+K740+M740+O740+C769+E769+G769+I769+K769</f>
        <v>108</v>
      </c>
      <c r="N769" s="733">
        <f>[1]②B6用集計!C4218</f>
        <v>41</v>
      </c>
      <c r="O769" s="733">
        <f>[1]②B6用集計!D4218</f>
        <v>27</v>
      </c>
    </row>
    <row r="770" spans="1:32" ht="12.75" customHeight="1" x14ac:dyDescent="0.15">
      <c r="A770" s="745" t="s">
        <v>123</v>
      </c>
      <c r="B770" s="744">
        <f>[1]②B6用集計!C4066</f>
        <v>42</v>
      </c>
      <c r="C770" s="783">
        <f>[1]②B6用集計!D4066</f>
        <v>38</v>
      </c>
      <c r="D770" s="733">
        <f>[1]②B6用集計!C4092</f>
        <v>7</v>
      </c>
      <c r="E770" s="783">
        <f>[1]②B6用集計!D4092</f>
        <v>7</v>
      </c>
      <c r="F770" s="732">
        <f>[1]②B6用集計!C4117</f>
        <v>12</v>
      </c>
      <c r="G770" s="733">
        <f>[1]②B6用集計!D4117</f>
        <v>11</v>
      </c>
      <c r="H770" s="744">
        <f>[1]②B6用集計!C4143</f>
        <v>2</v>
      </c>
      <c r="I770" s="733">
        <f>[1]②B6用集計!D4143</f>
        <v>3</v>
      </c>
      <c r="J770" s="744">
        <f>[1]②B6用集計!C4169</f>
        <v>20</v>
      </c>
      <c r="K770" s="743">
        <f>[1]②B6用集計!D4169</f>
        <v>20</v>
      </c>
      <c r="L770" s="808">
        <f>H741+J741+L741+N741+B770+D770+F770+H770+J770</f>
        <v>126</v>
      </c>
      <c r="M770" s="807">
        <f>I741+K741+M741+O741+C770+E770+G770+I770+K770</f>
        <v>114</v>
      </c>
      <c r="N770" s="733">
        <f>[1]②B6用集計!C4219</f>
        <v>41</v>
      </c>
      <c r="O770" s="733">
        <f>[1]②B6用集計!D4219</f>
        <v>34</v>
      </c>
    </row>
    <row r="771" spans="1:32" ht="12.75" customHeight="1" x14ac:dyDescent="0.15">
      <c r="A771" s="745" t="s">
        <v>124</v>
      </c>
      <c r="B771" s="744">
        <f>[1]②B6用集計!C4067</f>
        <v>43</v>
      </c>
      <c r="C771" s="783">
        <f>[1]②B6用集計!D4067</f>
        <v>29</v>
      </c>
      <c r="D771" s="733">
        <f>[1]②B6用集計!C4093</f>
        <v>6</v>
      </c>
      <c r="E771" s="783">
        <f>[1]②B6用集計!D4093</f>
        <v>4</v>
      </c>
      <c r="F771" s="732">
        <f>[1]②B6用集計!C4118</f>
        <v>7</v>
      </c>
      <c r="G771" s="733">
        <f>[1]②B6用集計!D4118</f>
        <v>2</v>
      </c>
      <c r="H771" s="744">
        <f>[1]②B6用集計!C4144</f>
        <v>6</v>
      </c>
      <c r="I771" s="733">
        <f>[1]②B6用集計!D4144</f>
        <v>8</v>
      </c>
      <c r="J771" s="744">
        <f>[1]②B6用集計!C4170</f>
        <v>12</v>
      </c>
      <c r="K771" s="743">
        <f>[1]②B6用集計!D4170</f>
        <v>10</v>
      </c>
      <c r="L771" s="808">
        <f>H742+J742+L742+N742+B771+D771+F771+H771+J771</f>
        <v>109</v>
      </c>
      <c r="M771" s="807">
        <f>I742+K742+M742+O742+C771+E771+G771+I771+K771</f>
        <v>93</v>
      </c>
      <c r="N771" s="733">
        <f>[1]②B6用集計!C4220</f>
        <v>22</v>
      </c>
      <c r="O771" s="733">
        <f>[1]②B6用集計!D4220</f>
        <v>26</v>
      </c>
    </row>
    <row r="772" spans="1:32" ht="12.75" customHeight="1" x14ac:dyDescent="0.15">
      <c r="A772" s="745" t="s">
        <v>125</v>
      </c>
      <c r="B772" s="744">
        <f>[1]②B6用集計!C4068</f>
        <v>25</v>
      </c>
      <c r="C772" s="783">
        <f>[1]②B6用集計!D4068</f>
        <v>27</v>
      </c>
      <c r="D772" s="733">
        <f>[1]②B6用集計!C4094</f>
        <v>8</v>
      </c>
      <c r="E772" s="783">
        <f>[1]②B6用集計!D4094</f>
        <v>7</v>
      </c>
      <c r="F772" s="732">
        <f>[1]②B6用集計!C4119</f>
        <v>7</v>
      </c>
      <c r="G772" s="733">
        <f>[1]②B6用集計!D4119</f>
        <v>2</v>
      </c>
      <c r="H772" s="744">
        <f>[1]②B6用集計!C4145</f>
        <v>5</v>
      </c>
      <c r="I772" s="733">
        <f>[1]②B6用集計!D4145</f>
        <v>5</v>
      </c>
      <c r="J772" s="744">
        <f>[1]②B6用集計!C4171</f>
        <v>14</v>
      </c>
      <c r="K772" s="743">
        <f>[1]②B6用集計!D4171</f>
        <v>8</v>
      </c>
      <c r="L772" s="808">
        <f>H743+J743+L743+N743+B772+D772+F772+H772+J772</f>
        <v>105</v>
      </c>
      <c r="M772" s="807">
        <f>I743+K743+M743+O743+C772+E772+G772+I772+K772</f>
        <v>101</v>
      </c>
      <c r="N772" s="733">
        <f>[1]②B6用集計!C4221</f>
        <v>46</v>
      </c>
      <c r="O772" s="733">
        <f>[1]②B6用集計!D4221</f>
        <v>49</v>
      </c>
    </row>
    <row r="773" spans="1:32" ht="12.75" customHeight="1" x14ac:dyDescent="0.15">
      <c r="A773" s="745" t="s">
        <v>126</v>
      </c>
      <c r="B773" s="744">
        <f>[1]②B6用集計!C4069</f>
        <v>25</v>
      </c>
      <c r="C773" s="783">
        <f>[1]②B6用集計!D4069</f>
        <v>16</v>
      </c>
      <c r="D773" s="733">
        <f>[1]②B6用集計!C4095</f>
        <v>11</v>
      </c>
      <c r="E773" s="783">
        <f>[1]②B6用集計!D4095</f>
        <v>15</v>
      </c>
      <c r="F773" s="732">
        <f>[1]②B6用集計!C4120</f>
        <v>4</v>
      </c>
      <c r="G773" s="733">
        <f>[1]②B6用集計!D4120</f>
        <v>6</v>
      </c>
      <c r="H773" s="744">
        <f>[1]②B6用集計!C4146</f>
        <v>1</v>
      </c>
      <c r="I773" s="733">
        <f>[1]②B6用集計!D4146</f>
        <v>4</v>
      </c>
      <c r="J773" s="744">
        <f>[1]②B6用集計!C4172</f>
        <v>19</v>
      </c>
      <c r="K773" s="743">
        <f>[1]②B6用集計!D4172</f>
        <v>14</v>
      </c>
      <c r="L773" s="808">
        <f>H744+J744+L744+N744+B773+D773+F773+H773+J773</f>
        <v>113</v>
      </c>
      <c r="M773" s="807">
        <f>I744+K744+M744+O744+C773+E773+G773+I773+K773</f>
        <v>101</v>
      </c>
      <c r="N773" s="733">
        <f>[1]②B6用集計!C4222</f>
        <v>39</v>
      </c>
      <c r="O773" s="733">
        <f>[1]②B6用集計!D4222</f>
        <v>33</v>
      </c>
    </row>
    <row r="774" spans="1:32" ht="12.75" customHeight="1" x14ac:dyDescent="0.15">
      <c r="A774" s="745" t="s">
        <v>127</v>
      </c>
      <c r="B774" s="744">
        <f>[1]②B6用集計!C4070</f>
        <v>25</v>
      </c>
      <c r="C774" s="783">
        <f>[1]②B6用集計!D4070</f>
        <v>26</v>
      </c>
      <c r="D774" s="733">
        <f>[1]②B6用集計!C4096</f>
        <v>10</v>
      </c>
      <c r="E774" s="783">
        <f>[1]②B6用集計!D4096</f>
        <v>14</v>
      </c>
      <c r="F774" s="732">
        <f>[1]②B6用集計!C4121</f>
        <v>6</v>
      </c>
      <c r="G774" s="733">
        <f>[1]②B6用集計!D4121</f>
        <v>8</v>
      </c>
      <c r="H774" s="744">
        <f>[1]②B6用集計!C4147</f>
        <v>8</v>
      </c>
      <c r="I774" s="733">
        <f>[1]②B6用集計!D4147</f>
        <v>7</v>
      </c>
      <c r="J774" s="744">
        <f>[1]②B6用集計!C4173</f>
        <v>17</v>
      </c>
      <c r="K774" s="743">
        <f>[1]②B6用集計!D4173</f>
        <v>22</v>
      </c>
      <c r="L774" s="808">
        <f>H745+J745+L745+N745+B774+D774+F774+H774+J774</f>
        <v>124</v>
      </c>
      <c r="M774" s="807">
        <f>I745+K745+M745+O745+C774+E774+G774+I774+K774</f>
        <v>137</v>
      </c>
      <c r="N774" s="733">
        <f>[1]②B6用集計!C4223</f>
        <v>38</v>
      </c>
      <c r="O774" s="733">
        <f>[1]②B6用集計!D4223</f>
        <v>45</v>
      </c>
    </row>
    <row r="775" spans="1:32" ht="12.75" customHeight="1" x14ac:dyDescent="0.15">
      <c r="A775" s="745" t="s">
        <v>128</v>
      </c>
      <c r="B775" s="744">
        <f>[1]②B6用集計!C4071</f>
        <v>12</v>
      </c>
      <c r="C775" s="783">
        <f>[1]②B6用集計!D4071</f>
        <v>10</v>
      </c>
      <c r="D775" s="733">
        <f>[1]②B6用集計!C4097</f>
        <v>8</v>
      </c>
      <c r="E775" s="783">
        <f>[1]②B6用集計!D4097</f>
        <v>7</v>
      </c>
      <c r="F775" s="732">
        <f>[1]②B6用集計!C4122</f>
        <v>4</v>
      </c>
      <c r="G775" s="733">
        <f>[1]②B6用集計!D4122</f>
        <v>10</v>
      </c>
      <c r="H775" s="744">
        <f>[1]②B6用集計!C4148</f>
        <v>2</v>
      </c>
      <c r="I775" s="733">
        <f>[1]②B6用集計!D4148</f>
        <v>1</v>
      </c>
      <c r="J775" s="744">
        <f>[1]②B6用集計!C4174</f>
        <v>12</v>
      </c>
      <c r="K775" s="743">
        <f>[1]②B6用集計!D4174</f>
        <v>11</v>
      </c>
      <c r="L775" s="808">
        <f>H746+J746+L746+N746+B775+D775+F775+H775+J775</f>
        <v>83</v>
      </c>
      <c r="M775" s="807">
        <f>I746+K746+M746+O746+C775+E775+G775+I775+K775</f>
        <v>76</v>
      </c>
      <c r="N775" s="733">
        <f>[1]②B6用集計!C4224</f>
        <v>39</v>
      </c>
      <c r="O775" s="733">
        <f>[1]②B6用集計!D4224</f>
        <v>28</v>
      </c>
    </row>
    <row r="776" spans="1:32" ht="12.75" customHeight="1" x14ac:dyDescent="0.15">
      <c r="A776" s="745" t="s">
        <v>129</v>
      </c>
      <c r="B776" s="744">
        <f>[1]②B6用集計!C4072</f>
        <v>8</v>
      </c>
      <c r="C776" s="783">
        <f>[1]②B6用集計!D4072</f>
        <v>20</v>
      </c>
      <c r="D776" s="733">
        <f>[1]②B6用集計!C4098</f>
        <v>5</v>
      </c>
      <c r="E776" s="783">
        <f>[1]②B6用集計!D4098</f>
        <v>7</v>
      </c>
      <c r="F776" s="732">
        <f>[1]②B6用集計!C4123</f>
        <v>5</v>
      </c>
      <c r="G776" s="733">
        <f>[1]②B6用集計!D4123</f>
        <v>4</v>
      </c>
      <c r="H776" s="744">
        <f>[1]②B6用集計!C4149</f>
        <v>3</v>
      </c>
      <c r="I776" s="733">
        <f>[1]②B6用集計!D4149</f>
        <v>3</v>
      </c>
      <c r="J776" s="744">
        <f>[1]②B6用集計!C4175</f>
        <v>12</v>
      </c>
      <c r="K776" s="743">
        <f>[1]②B6用集計!D4175</f>
        <v>12</v>
      </c>
      <c r="L776" s="808">
        <f>H747+J747+L747+N747+B776+D776+F776+H776+J776</f>
        <v>56</v>
      </c>
      <c r="M776" s="807">
        <f>I747+K747+M747+O747+C776+E776+G776+I776+K776</f>
        <v>80</v>
      </c>
      <c r="N776" s="733">
        <f>[1]②B6用集計!C4225</f>
        <v>18</v>
      </c>
      <c r="O776" s="733">
        <f>[1]②B6用集計!D4225</f>
        <v>21</v>
      </c>
    </row>
    <row r="777" spans="1:32" ht="12.75" customHeight="1" x14ac:dyDescent="0.15">
      <c r="A777" s="745" t="s">
        <v>130</v>
      </c>
      <c r="B777" s="744">
        <f>[1]②B6用集計!C4073</f>
        <v>13</v>
      </c>
      <c r="C777" s="783">
        <f>[1]②B6用集計!D4073</f>
        <v>17</v>
      </c>
      <c r="D777" s="733">
        <f>[1]②B6用集計!C4099</f>
        <v>4</v>
      </c>
      <c r="E777" s="783">
        <f>[1]②B6用集計!D4099</f>
        <v>7</v>
      </c>
      <c r="F777" s="732">
        <f>[1]②B6用集計!C4124</f>
        <v>3</v>
      </c>
      <c r="G777" s="733">
        <f>[1]②B6用集計!D4124</f>
        <v>3</v>
      </c>
      <c r="H777" s="744">
        <f>[1]②B6用集計!C4150</f>
        <v>3</v>
      </c>
      <c r="I777" s="733">
        <f>[1]②B6用集計!D4150</f>
        <v>5</v>
      </c>
      <c r="J777" s="744">
        <f>[1]②B6用集計!C4176</f>
        <v>7</v>
      </c>
      <c r="K777" s="743">
        <f>[1]②B6用集計!D4176</f>
        <v>12</v>
      </c>
      <c r="L777" s="808">
        <f>H748+J748+L748+N748+B777+D777+F777+H777+J777</f>
        <v>53</v>
      </c>
      <c r="M777" s="807">
        <f>I748+K748+M748+O748+C777+E777+G777+I777+K777</f>
        <v>81</v>
      </c>
      <c r="N777" s="733">
        <f>[1]②B6用集計!C4226</f>
        <v>17</v>
      </c>
      <c r="O777" s="733">
        <f>[1]②B6用集計!D4226</f>
        <v>31</v>
      </c>
    </row>
    <row r="778" spans="1:32" ht="12.75" customHeight="1" x14ac:dyDescent="0.15">
      <c r="A778" s="745" t="s">
        <v>131</v>
      </c>
      <c r="B778" s="744">
        <f>[1]②B6用集計!C4074</f>
        <v>2</v>
      </c>
      <c r="C778" s="783">
        <f>[1]②B6用集計!D4074</f>
        <v>9</v>
      </c>
      <c r="D778" s="733">
        <f>[1]②B6用集計!C4100</f>
        <v>2</v>
      </c>
      <c r="E778" s="783">
        <f>[1]②B6用集計!D4100</f>
        <v>12</v>
      </c>
      <c r="F778" s="732">
        <f>[1]②B6用集計!C4125</f>
        <v>4</v>
      </c>
      <c r="G778" s="733">
        <f>[1]②B6用集計!D4125</f>
        <v>7</v>
      </c>
      <c r="H778" s="744">
        <f>[1]②B6用集計!C4151</f>
        <v>2</v>
      </c>
      <c r="I778" s="733">
        <f>[1]②B6用集計!D4151</f>
        <v>2</v>
      </c>
      <c r="J778" s="744">
        <f>[1]②B6用集計!C4177</f>
        <v>5</v>
      </c>
      <c r="K778" s="743">
        <f>[1]②B6用集計!D4177</f>
        <v>7</v>
      </c>
      <c r="L778" s="808">
        <f>H749+J749+L749+N749+B778+D778+F778+H778+J778</f>
        <v>33</v>
      </c>
      <c r="M778" s="807">
        <f>I749+K749+M749+O749+C778+E778+G778+I778+K778</f>
        <v>65</v>
      </c>
      <c r="N778" s="733">
        <f>[1]②B6用集計!C4227</f>
        <v>12</v>
      </c>
      <c r="O778" s="733">
        <f>[1]②B6用集計!D4227</f>
        <v>31</v>
      </c>
    </row>
    <row r="779" spans="1:32" ht="12.75" customHeight="1" x14ac:dyDescent="0.15">
      <c r="A779" s="745" t="s">
        <v>132</v>
      </c>
      <c r="B779" s="744">
        <f>[1]②B6用集計!C4075</f>
        <v>3</v>
      </c>
      <c r="C779" s="783">
        <f>[1]②B6用集計!D4075</f>
        <v>3</v>
      </c>
      <c r="D779" s="733">
        <f>[1]②B6用集計!C4101</f>
        <v>1</v>
      </c>
      <c r="E779" s="783">
        <f>[1]②B6用集計!D4101</f>
        <v>3</v>
      </c>
      <c r="F779" s="732">
        <f>[1]②B6用集計!C4126</f>
        <v>0</v>
      </c>
      <c r="G779" s="733">
        <f>[1]②B6用集計!D4126</f>
        <v>1</v>
      </c>
      <c r="H779" s="744">
        <f>[1]②B6用集計!C4152</f>
        <v>0</v>
      </c>
      <c r="I779" s="733">
        <f>[1]②B6用集計!D4152</f>
        <v>2</v>
      </c>
      <c r="J779" s="744">
        <f>[1]②B6用集計!C4178</f>
        <v>2</v>
      </c>
      <c r="K779" s="743">
        <f>[1]②B6用集計!D4178</f>
        <v>5</v>
      </c>
      <c r="L779" s="808">
        <f>H750+J750+L750+N750+B779+D779+F779+H779+J779</f>
        <v>10</v>
      </c>
      <c r="M779" s="807">
        <f>I750+K750+M750+O750+C779+E779+G779+I779+K779</f>
        <v>30</v>
      </c>
      <c r="N779" s="733">
        <f>[1]②B6用集計!C4228</f>
        <v>9</v>
      </c>
      <c r="O779" s="733">
        <f>[1]②B6用集計!D4228</f>
        <v>15</v>
      </c>
    </row>
    <row r="780" spans="1:32" ht="12.75" customHeight="1" x14ac:dyDescent="0.15">
      <c r="A780" s="745" t="s">
        <v>133</v>
      </c>
      <c r="B780" s="744">
        <f>[1]②B6用集計!C4076</f>
        <v>2</v>
      </c>
      <c r="C780" s="783">
        <f>[1]②B6用集計!D4076</f>
        <v>1</v>
      </c>
      <c r="D780" s="733">
        <f>[1]②B6用集計!C4102</f>
        <v>0</v>
      </c>
      <c r="E780" s="783">
        <f>[1]②B6用集計!D4102</f>
        <v>1</v>
      </c>
      <c r="F780" s="732">
        <f>[1]②B6用集計!C4127</f>
        <v>0</v>
      </c>
      <c r="G780" s="733">
        <f>[1]②B6用集計!D4127</f>
        <v>1</v>
      </c>
      <c r="H780" s="744">
        <f>[1]②B6用集計!C4153</f>
        <v>0</v>
      </c>
      <c r="I780" s="733">
        <f>[1]②B6用集計!D4153</f>
        <v>0</v>
      </c>
      <c r="J780" s="744">
        <f>[1]②B6用集計!C4179</f>
        <v>1</v>
      </c>
      <c r="K780" s="743">
        <f>[1]②B6用集計!D4179</f>
        <v>0</v>
      </c>
      <c r="L780" s="808">
        <f>H751+J751+L751+N751+B780+D780+F780+H780+J780</f>
        <v>5</v>
      </c>
      <c r="M780" s="807">
        <f>I751+K751+M751+O751+C780+E780+G780+I780+K780</f>
        <v>8</v>
      </c>
      <c r="N780" s="733">
        <f>[1]②B6用集計!C4229</f>
        <v>1</v>
      </c>
      <c r="O780" s="733">
        <f>[1]②B6用集計!D4229</f>
        <v>6</v>
      </c>
      <c r="T780" s="726"/>
    </row>
    <row r="781" spans="1:32" ht="12.75" customHeight="1" thickBot="1" x14ac:dyDescent="0.2">
      <c r="A781" s="739" t="s">
        <v>209</v>
      </c>
      <c r="B781" s="738">
        <f>[1]②B6用集計!C4077</f>
        <v>0</v>
      </c>
      <c r="C781" s="782">
        <f>[1]②B6用集計!D4077</f>
        <v>0</v>
      </c>
      <c r="D781" s="781">
        <f>[1]②B6用集計!C4103</f>
        <v>0</v>
      </c>
      <c r="E781" s="782">
        <f>[1]②B6用集計!D4103</f>
        <v>0</v>
      </c>
      <c r="F781" s="781">
        <f>[1]②B6用集計!C4128</f>
        <v>0</v>
      </c>
      <c r="G781" s="781">
        <f>[1]②B6用集計!D4128</f>
        <v>0</v>
      </c>
      <c r="H781" s="738">
        <f>[1]②B6用集計!C4154</f>
        <v>0</v>
      </c>
      <c r="I781" s="781">
        <f>[1]②B6用集計!D4154</f>
        <v>0</v>
      </c>
      <c r="J781" s="738">
        <f>[1]②B6用集計!C4180</f>
        <v>0</v>
      </c>
      <c r="K781" s="737">
        <f>[1]②B6用集計!D4180</f>
        <v>0</v>
      </c>
      <c r="L781" s="806">
        <f>H752+J752+L752+N752+B781+D781+F781+H781+J781</f>
        <v>0</v>
      </c>
      <c r="M781" s="805">
        <f>I752+K752+M752+O752+C781+E781+G781+I781+K781</f>
        <v>0</v>
      </c>
      <c r="N781" s="781">
        <f>[1]②B6用集計!C4230</f>
        <v>0</v>
      </c>
      <c r="O781" s="781">
        <f>[1]②B6用集計!D4230</f>
        <v>0</v>
      </c>
    </row>
    <row r="782" spans="1:32" ht="9.9499999999999993" customHeight="1" x14ac:dyDescent="0.15">
      <c r="A782" s="780"/>
      <c r="B782" s="779"/>
      <c r="C782" s="803"/>
      <c r="D782" s="733"/>
      <c r="E782" s="733"/>
      <c r="F782" s="733"/>
      <c r="G782" s="733"/>
      <c r="H782" s="733"/>
      <c r="I782" s="733"/>
      <c r="J782" s="733"/>
      <c r="K782" s="733"/>
      <c r="L782" s="733"/>
      <c r="M782" s="733"/>
      <c r="N782" s="733"/>
      <c r="O782" s="733"/>
    </row>
    <row r="783" spans="1:32" ht="9.9499999999999993" customHeight="1" thickBot="1" x14ac:dyDescent="0.2">
      <c r="A783" s="804"/>
      <c r="B783" s="860"/>
      <c r="C783" s="834"/>
      <c r="D783" s="781"/>
      <c r="E783" s="781"/>
      <c r="F783" s="781"/>
      <c r="G783" s="781"/>
      <c r="H783" s="781"/>
      <c r="I783" s="781"/>
      <c r="J783" s="781"/>
      <c r="K783" s="781"/>
      <c r="L783" s="781"/>
      <c r="M783" s="781"/>
      <c r="N783" s="781"/>
      <c r="O783" s="781"/>
    </row>
    <row r="784" spans="1:32" s="732" customFormat="1" ht="20.100000000000001" customHeight="1" x14ac:dyDescent="0.15">
      <c r="A784" s="745" t="s">
        <v>219</v>
      </c>
      <c r="B784" s="879" t="s">
        <v>301</v>
      </c>
      <c r="C784" s="889"/>
      <c r="D784" s="888" t="s">
        <v>300</v>
      </c>
      <c r="E784" s="888"/>
      <c r="F784" s="898" t="s">
        <v>299</v>
      </c>
      <c r="G784" s="897"/>
      <c r="H784" s="869" t="s">
        <v>298</v>
      </c>
      <c r="I784" s="868"/>
      <c r="J784" s="858" t="s">
        <v>297</v>
      </c>
      <c r="K784" s="795"/>
      <c r="L784" s="844" t="s">
        <v>296</v>
      </c>
      <c r="M784" s="887"/>
      <c r="N784" s="886" t="s">
        <v>295</v>
      </c>
      <c r="O784" s="896"/>
      <c r="P784" s="733"/>
      <c r="AF784" s="725"/>
    </row>
    <row r="785" spans="1:15" ht="13.5" customHeight="1" x14ac:dyDescent="0.15">
      <c r="A785" s="759" t="s">
        <v>215</v>
      </c>
      <c r="B785" s="821">
        <f>[1]③行政区別!E195</f>
        <v>515</v>
      </c>
      <c r="C785" s="821"/>
      <c r="D785" s="791">
        <f>[1]③行政区別!E196</f>
        <v>523</v>
      </c>
      <c r="E785" s="792"/>
      <c r="F785" s="768">
        <f>[1]③行政区別!E197</f>
        <v>3</v>
      </c>
      <c r="G785" s="767"/>
      <c r="H785" s="820">
        <f>SUM(N756)+F785+D785+B785</f>
        <v>1414</v>
      </c>
      <c r="I785" s="819"/>
      <c r="J785" s="818">
        <f>[1]③行政区別!E199</f>
        <v>583</v>
      </c>
      <c r="K785" s="792"/>
      <c r="L785" s="768">
        <f>[1]③行政区別!E200</f>
        <v>320</v>
      </c>
      <c r="M785" s="767"/>
      <c r="N785" s="820">
        <f>J785+L785</f>
        <v>903</v>
      </c>
      <c r="O785" s="769"/>
    </row>
    <row r="786" spans="1:15" ht="13.5" customHeight="1" x14ac:dyDescent="0.15">
      <c r="A786" s="771" t="s">
        <v>214</v>
      </c>
      <c r="B786" s="821">
        <f>SUM(B790:C810)</f>
        <v>1298</v>
      </c>
      <c r="C786" s="821"/>
      <c r="D786" s="791">
        <f>SUM(D790:E810)</f>
        <v>1527</v>
      </c>
      <c r="E786" s="792"/>
      <c r="F786" s="768">
        <f>SUM(F790:G810)</f>
        <v>5</v>
      </c>
      <c r="G786" s="767"/>
      <c r="H786" s="820">
        <f>SUM(H790:I810)</f>
        <v>3878</v>
      </c>
      <c r="I786" s="819"/>
      <c r="J786" s="818">
        <f>SUM(J790:K810)</f>
        <v>1673</v>
      </c>
      <c r="K786" s="792"/>
      <c r="L786" s="768">
        <f>SUM(L790:M810)</f>
        <v>982</v>
      </c>
      <c r="M786" s="767"/>
      <c r="N786" s="820">
        <f>SUM(N790:O810)</f>
        <v>2655</v>
      </c>
      <c r="O786" s="769"/>
    </row>
    <row r="787" spans="1:15" ht="13.5" customHeight="1" x14ac:dyDescent="0.15">
      <c r="A787" s="759"/>
      <c r="B787" s="764" t="s">
        <v>111</v>
      </c>
      <c r="C787" s="790" t="s">
        <v>112</v>
      </c>
      <c r="D787" s="789" t="s">
        <v>111</v>
      </c>
      <c r="E787" s="790" t="s">
        <v>112</v>
      </c>
      <c r="F787" s="789" t="s">
        <v>111</v>
      </c>
      <c r="G787" s="788" t="s">
        <v>112</v>
      </c>
      <c r="H787" s="895" t="s">
        <v>111</v>
      </c>
      <c r="I787" s="815" t="s">
        <v>112</v>
      </c>
      <c r="J787" s="789" t="s">
        <v>111</v>
      </c>
      <c r="K787" s="790" t="s">
        <v>112</v>
      </c>
      <c r="L787" s="789" t="s">
        <v>111</v>
      </c>
      <c r="M787" s="763" t="s">
        <v>112</v>
      </c>
      <c r="N787" s="816" t="s">
        <v>111</v>
      </c>
      <c r="O787" s="894" t="s">
        <v>112</v>
      </c>
    </row>
    <row r="788" spans="1:15" ht="13.5" customHeight="1" x14ac:dyDescent="0.15">
      <c r="A788" s="771" t="s">
        <v>294</v>
      </c>
      <c r="B788" s="758">
        <f>SUM(B794:B810)</f>
        <v>549</v>
      </c>
      <c r="C788" s="787">
        <f>SUM(C794:C810)</f>
        <v>505</v>
      </c>
      <c r="D788" s="786">
        <f>SUM(D794:D810)</f>
        <v>665</v>
      </c>
      <c r="E788" s="787">
        <f>SUM(E794:E810)</f>
        <v>638</v>
      </c>
      <c r="F788" s="786">
        <f>SUM(F794:F810)</f>
        <v>2</v>
      </c>
      <c r="G788" s="786">
        <f>SUM(G794:G810)</f>
        <v>3</v>
      </c>
      <c r="H788" s="893">
        <f>N759+B788+D788+F788</f>
        <v>1688</v>
      </c>
      <c r="I788" s="812">
        <f>O759+C788+E788+G788</f>
        <v>1578</v>
      </c>
      <c r="J788" s="786">
        <f>SUM(J794:J810)</f>
        <v>662</v>
      </c>
      <c r="K788" s="787">
        <f>SUM(K794:K810)</f>
        <v>684</v>
      </c>
      <c r="L788" s="786">
        <f>SUM(L794:L810)</f>
        <v>409</v>
      </c>
      <c r="M788" s="757">
        <f>SUM(M794:M810)</f>
        <v>398</v>
      </c>
      <c r="N788" s="813">
        <f>J788+L788</f>
        <v>1071</v>
      </c>
      <c r="O788" s="813">
        <f>K788+M788</f>
        <v>1082</v>
      </c>
    </row>
    <row r="789" spans="1:15" ht="15" customHeight="1" x14ac:dyDescent="0.15">
      <c r="A789" s="753" t="s">
        <v>212</v>
      </c>
      <c r="B789" s="849">
        <f>SUM(B790:B810)</f>
        <v>667</v>
      </c>
      <c r="C789" s="848">
        <f>SUM(C790:C810)</f>
        <v>631</v>
      </c>
      <c r="D789" s="847">
        <f>SUM(D790:D810)</f>
        <v>781</v>
      </c>
      <c r="E789" s="848">
        <f>SUM(E790:E810)</f>
        <v>746</v>
      </c>
      <c r="F789" s="847">
        <f>SUM(F790:F810)</f>
        <v>2</v>
      </c>
      <c r="G789" s="847">
        <f>SUM(G790:G810)</f>
        <v>3</v>
      </c>
      <c r="H789" s="892">
        <f>N760+B789+D789+F789</f>
        <v>1997</v>
      </c>
      <c r="I789" s="853">
        <f>O760+C789+E789+G789</f>
        <v>1881</v>
      </c>
      <c r="J789" s="847">
        <f>SUM(J790:J810)</f>
        <v>826</v>
      </c>
      <c r="K789" s="848">
        <f>SUM(K790:K810)</f>
        <v>847</v>
      </c>
      <c r="L789" s="847">
        <f>SUM(L790:L810)</f>
        <v>503</v>
      </c>
      <c r="M789" s="855">
        <f>SUM(M790:M810)</f>
        <v>479</v>
      </c>
      <c r="N789" s="854">
        <f>J789+L789</f>
        <v>1329</v>
      </c>
      <c r="O789" s="854">
        <f>K789+M789</f>
        <v>1326</v>
      </c>
    </row>
    <row r="790" spans="1:15" ht="12.75" customHeight="1" x14ac:dyDescent="0.15">
      <c r="A790" s="745" t="s">
        <v>293</v>
      </c>
      <c r="B790" s="744">
        <f>[1]②B6用集計!C4235</f>
        <v>19</v>
      </c>
      <c r="C790" s="783">
        <f>[1]②B6用集計!D4235</f>
        <v>27</v>
      </c>
      <c r="D790" s="732">
        <f>[1]②B6用集計!C4262</f>
        <v>28</v>
      </c>
      <c r="E790" s="783">
        <f>[1]②B6用集計!D4262</f>
        <v>24</v>
      </c>
      <c r="F790" s="732">
        <f>[1]②B6用集計!C4541</f>
        <v>0</v>
      </c>
      <c r="G790" s="733">
        <f>[1]②B6用集計!D4541</f>
        <v>0</v>
      </c>
      <c r="H790" s="891">
        <f>N761+B790+D790+F790</f>
        <v>67</v>
      </c>
      <c r="I790" s="807">
        <f>O761+C790+E790+G790</f>
        <v>68</v>
      </c>
      <c r="J790" s="732">
        <f>[1]②B6用集計!C4288</f>
        <v>33</v>
      </c>
      <c r="K790" s="783">
        <f>[1]②B6用集計!D4288</f>
        <v>36</v>
      </c>
      <c r="L790" s="732">
        <f>[1]②B6用集計!C4313</f>
        <v>18</v>
      </c>
      <c r="M790" s="743">
        <f>[1]②B6用集計!D4313</f>
        <v>20</v>
      </c>
      <c r="N790" s="835">
        <f>J790+L790</f>
        <v>51</v>
      </c>
      <c r="O790" s="835">
        <f>K790+M790</f>
        <v>56</v>
      </c>
    </row>
    <row r="791" spans="1:15" ht="12.75" customHeight="1" x14ac:dyDescent="0.15">
      <c r="A791" s="745" t="s">
        <v>292</v>
      </c>
      <c r="B791" s="744">
        <f>[1]②B6用集計!C4236</f>
        <v>37</v>
      </c>
      <c r="C791" s="783">
        <f>[1]②B6用集計!D4236</f>
        <v>33</v>
      </c>
      <c r="D791" s="732">
        <f>[1]②B6用集計!C4263</f>
        <v>29</v>
      </c>
      <c r="E791" s="783">
        <f>[1]②B6用集計!D4263</f>
        <v>29</v>
      </c>
      <c r="F791" s="732">
        <f>[1]②B6用集計!C4542</f>
        <v>0</v>
      </c>
      <c r="G791" s="733">
        <f>[1]②B6用集計!D4542</f>
        <v>0</v>
      </c>
      <c r="H791" s="891">
        <f>N762+B791+D791+F791</f>
        <v>77</v>
      </c>
      <c r="I791" s="807">
        <f>O762+C791+E791+G791</f>
        <v>79</v>
      </c>
      <c r="J791" s="732">
        <f>[1]②B6用集計!C4289</f>
        <v>38</v>
      </c>
      <c r="K791" s="783">
        <f>[1]②B6用集計!D4289</f>
        <v>33</v>
      </c>
      <c r="L791" s="732">
        <f>[1]②B6用集計!C4314</f>
        <v>32</v>
      </c>
      <c r="M791" s="743">
        <f>[1]②B6用集計!D4314</f>
        <v>17</v>
      </c>
      <c r="N791" s="835">
        <f>J791+L791</f>
        <v>70</v>
      </c>
      <c r="O791" s="835">
        <f>K791+M791</f>
        <v>50</v>
      </c>
    </row>
    <row r="792" spans="1:15" ht="12.75" customHeight="1" x14ac:dyDescent="0.15">
      <c r="A792" s="745" t="s">
        <v>115</v>
      </c>
      <c r="B792" s="744">
        <f>[1]②B6用集計!C4237</f>
        <v>26</v>
      </c>
      <c r="C792" s="783">
        <f>[1]②B6用集計!D4237</f>
        <v>40</v>
      </c>
      <c r="D792" s="732">
        <f>[1]②B6用集計!C4264</f>
        <v>33</v>
      </c>
      <c r="E792" s="783">
        <f>[1]②B6用集計!D4264</f>
        <v>24</v>
      </c>
      <c r="F792" s="732">
        <f>[1]②B6用集計!C4543</f>
        <v>0</v>
      </c>
      <c r="G792" s="733">
        <f>[1]②B6用集計!D4543</f>
        <v>0</v>
      </c>
      <c r="H792" s="891">
        <f>N763+B792+D792+F792</f>
        <v>82</v>
      </c>
      <c r="I792" s="807">
        <f>O763+C792+E792+G792</f>
        <v>72</v>
      </c>
      <c r="J792" s="732">
        <f>[1]②B6用集計!C4290</f>
        <v>41</v>
      </c>
      <c r="K792" s="783">
        <f>[1]②B6用集計!D4290</f>
        <v>47</v>
      </c>
      <c r="L792" s="732">
        <f>[1]②B6用集計!C4315</f>
        <v>21</v>
      </c>
      <c r="M792" s="743">
        <f>[1]②B6用集計!D4315</f>
        <v>29</v>
      </c>
      <c r="N792" s="835">
        <f>J792+L792</f>
        <v>62</v>
      </c>
      <c r="O792" s="835">
        <f>K792+M792</f>
        <v>76</v>
      </c>
    </row>
    <row r="793" spans="1:15" ht="12.75" customHeight="1" x14ac:dyDescent="0.15">
      <c r="A793" s="745" t="s">
        <v>116</v>
      </c>
      <c r="B793" s="744">
        <f>[1]②B6用集計!C4238</f>
        <v>36</v>
      </c>
      <c r="C793" s="783">
        <f>[1]②B6用集計!D4238</f>
        <v>26</v>
      </c>
      <c r="D793" s="732">
        <f>[1]②B6用集計!C4265</f>
        <v>26</v>
      </c>
      <c r="E793" s="783">
        <f>[1]②B6用集計!D4265</f>
        <v>31</v>
      </c>
      <c r="F793" s="732">
        <f>[1]②B6用集計!C4544</f>
        <v>0</v>
      </c>
      <c r="G793" s="733">
        <f>[1]②B6用集計!D4544</f>
        <v>0</v>
      </c>
      <c r="H793" s="891">
        <f>N764+B793+D793+F793</f>
        <v>83</v>
      </c>
      <c r="I793" s="807">
        <f>O764+C793+E793+G793</f>
        <v>84</v>
      </c>
      <c r="J793" s="732">
        <f>[1]②B6用集計!C4291</f>
        <v>52</v>
      </c>
      <c r="K793" s="783">
        <f>[1]②B6用集計!D4291</f>
        <v>47</v>
      </c>
      <c r="L793" s="732">
        <f>[1]②B6用集計!C4316</f>
        <v>23</v>
      </c>
      <c r="M793" s="743">
        <f>[1]②B6用集計!D4316</f>
        <v>15</v>
      </c>
      <c r="N793" s="835">
        <f>J793+L793</f>
        <v>75</v>
      </c>
      <c r="O793" s="835">
        <f>K793+M793</f>
        <v>62</v>
      </c>
    </row>
    <row r="794" spans="1:15" ht="12.75" customHeight="1" x14ac:dyDescent="0.15">
      <c r="A794" s="745" t="s">
        <v>117</v>
      </c>
      <c r="B794" s="744">
        <f>[1]②B6用集計!C4239</f>
        <v>39</v>
      </c>
      <c r="C794" s="783">
        <f>[1]②B6用集計!D4239</f>
        <v>32</v>
      </c>
      <c r="D794" s="732">
        <f>[1]②B6用集計!C4266</f>
        <v>42</v>
      </c>
      <c r="E794" s="783">
        <f>[1]②B6用集計!D4266</f>
        <v>31</v>
      </c>
      <c r="F794" s="732">
        <f>[1]②B6用集計!C4545</f>
        <v>0</v>
      </c>
      <c r="G794" s="733">
        <f>[1]②B6用集計!D4545</f>
        <v>0</v>
      </c>
      <c r="H794" s="891">
        <f>N765+B794+D794+F794</f>
        <v>125</v>
      </c>
      <c r="I794" s="807">
        <f>O765+C794+E794+G794</f>
        <v>89</v>
      </c>
      <c r="J794" s="732">
        <f>[1]②B6用集計!C4292</f>
        <v>46</v>
      </c>
      <c r="K794" s="783">
        <f>[1]②B6用集計!D4292</f>
        <v>46</v>
      </c>
      <c r="L794" s="732">
        <f>[1]②B6用集計!C4317</f>
        <v>23</v>
      </c>
      <c r="M794" s="743">
        <f>[1]②B6用集計!D4317</f>
        <v>19</v>
      </c>
      <c r="N794" s="835">
        <f>J794+L794</f>
        <v>69</v>
      </c>
      <c r="O794" s="835">
        <f>K794+M794</f>
        <v>65</v>
      </c>
    </row>
    <row r="795" spans="1:15" ht="12.75" customHeight="1" x14ac:dyDescent="0.15">
      <c r="A795" s="745" t="s">
        <v>118</v>
      </c>
      <c r="B795" s="744">
        <f>[1]②B6用集計!C4240</f>
        <v>47</v>
      </c>
      <c r="C795" s="783">
        <f>[1]②B6用集計!D4240</f>
        <v>35</v>
      </c>
      <c r="D795" s="732">
        <f>[1]②B6用集計!C4267</f>
        <v>38</v>
      </c>
      <c r="E795" s="783">
        <f>[1]②B6用集計!D4267</f>
        <v>25</v>
      </c>
      <c r="F795" s="732">
        <f>[1]②B6用集計!C4546</f>
        <v>0</v>
      </c>
      <c r="G795" s="733">
        <f>[1]②B6用集計!D4546</f>
        <v>0</v>
      </c>
      <c r="H795" s="891">
        <f>N766+B795+D795+F795</f>
        <v>134</v>
      </c>
      <c r="I795" s="807">
        <f>O766+C795+E795+G795</f>
        <v>78</v>
      </c>
      <c r="J795" s="732">
        <f>[1]②B6用集計!C4293</f>
        <v>48</v>
      </c>
      <c r="K795" s="783">
        <f>[1]②B6用集計!D4293</f>
        <v>45</v>
      </c>
      <c r="L795" s="732">
        <f>[1]②B6用集計!C4318</f>
        <v>18</v>
      </c>
      <c r="M795" s="743">
        <f>[1]②B6用集計!D4318</f>
        <v>17</v>
      </c>
      <c r="N795" s="835">
        <f>J795+L795</f>
        <v>66</v>
      </c>
      <c r="O795" s="835">
        <f>K795+M795</f>
        <v>62</v>
      </c>
    </row>
    <row r="796" spans="1:15" ht="12.75" customHeight="1" x14ac:dyDescent="0.15">
      <c r="A796" s="745" t="s">
        <v>119</v>
      </c>
      <c r="B796" s="744">
        <f>[1]②B6用集計!C4241</f>
        <v>50</v>
      </c>
      <c r="C796" s="783">
        <f>[1]②B6用集計!D4241</f>
        <v>44</v>
      </c>
      <c r="D796" s="732">
        <f>[1]②B6用集計!C4268</f>
        <v>43</v>
      </c>
      <c r="E796" s="783">
        <f>[1]②B6用集計!D4268</f>
        <v>31</v>
      </c>
      <c r="F796" s="732">
        <f>[1]②B6用集計!C4547</f>
        <v>0</v>
      </c>
      <c r="G796" s="733">
        <f>[1]②B6用集計!D4547</f>
        <v>0</v>
      </c>
      <c r="H796" s="891">
        <f>N767+B796+D796+F796</f>
        <v>127</v>
      </c>
      <c r="I796" s="807">
        <f>O767+C796+E796+G796</f>
        <v>97</v>
      </c>
      <c r="J796" s="732">
        <f>[1]②B6用集計!C4294</f>
        <v>58</v>
      </c>
      <c r="K796" s="783">
        <f>[1]②B6用集計!D4294</f>
        <v>43</v>
      </c>
      <c r="L796" s="732">
        <f>[1]②B6用集計!C4319</f>
        <v>35</v>
      </c>
      <c r="M796" s="743">
        <f>[1]②B6用集計!D4319</f>
        <v>30</v>
      </c>
      <c r="N796" s="835">
        <f>J796+L796</f>
        <v>93</v>
      </c>
      <c r="O796" s="835">
        <f>K796+M796</f>
        <v>73</v>
      </c>
    </row>
    <row r="797" spans="1:15" ht="12.75" customHeight="1" x14ac:dyDescent="0.15">
      <c r="A797" s="745" t="s">
        <v>121</v>
      </c>
      <c r="B797" s="744">
        <f>[1]②B6用集計!C4242</f>
        <v>43</v>
      </c>
      <c r="C797" s="783">
        <f>[1]②B6用集計!D4242</f>
        <v>32</v>
      </c>
      <c r="D797" s="732">
        <f>[1]②B6用集計!C4269</f>
        <v>44</v>
      </c>
      <c r="E797" s="783">
        <f>[1]②B6用集計!D4269</f>
        <v>41</v>
      </c>
      <c r="F797" s="732">
        <f>[1]②B6用集計!C4548</f>
        <v>0</v>
      </c>
      <c r="G797" s="733">
        <f>[1]②B6用集計!D4548</f>
        <v>1</v>
      </c>
      <c r="H797" s="891">
        <f>N768+B797+D797+F797</f>
        <v>109</v>
      </c>
      <c r="I797" s="807">
        <f>O768+C797+E797+G797</f>
        <v>94</v>
      </c>
      <c r="J797" s="732">
        <f>[1]②B6用集計!C4295</f>
        <v>45</v>
      </c>
      <c r="K797" s="783">
        <f>[1]②B6用集計!D4295</f>
        <v>47</v>
      </c>
      <c r="L797" s="732">
        <f>[1]②B6用集計!C4320</f>
        <v>31</v>
      </c>
      <c r="M797" s="743">
        <f>[1]②B6用集計!D4320</f>
        <v>28</v>
      </c>
      <c r="N797" s="835">
        <f>J797+L797</f>
        <v>76</v>
      </c>
      <c r="O797" s="835">
        <f>K797+M797</f>
        <v>75</v>
      </c>
    </row>
    <row r="798" spans="1:15" ht="12.75" customHeight="1" x14ac:dyDescent="0.15">
      <c r="A798" s="745" t="s">
        <v>122</v>
      </c>
      <c r="B798" s="744">
        <f>[1]②B6用集計!C4243</f>
        <v>57</v>
      </c>
      <c r="C798" s="783">
        <f>[1]②B6用集計!D4243</f>
        <v>53</v>
      </c>
      <c r="D798" s="732">
        <f>[1]②B6用集計!C4270</f>
        <v>59</v>
      </c>
      <c r="E798" s="783">
        <f>[1]②B6用集計!D4270</f>
        <v>42</v>
      </c>
      <c r="F798" s="732">
        <f>[1]②B6用集計!C4549</f>
        <v>0</v>
      </c>
      <c r="G798" s="733">
        <f>[1]②B6用集計!D4549</f>
        <v>0</v>
      </c>
      <c r="H798" s="891">
        <f>N769+B798+D798+F798</f>
        <v>157</v>
      </c>
      <c r="I798" s="807">
        <f>O769+C798+E798+G798</f>
        <v>122</v>
      </c>
      <c r="J798" s="732">
        <f>[1]②B6用集計!C4296</f>
        <v>64</v>
      </c>
      <c r="K798" s="783">
        <f>[1]②B6用集計!D4296</f>
        <v>63</v>
      </c>
      <c r="L798" s="732">
        <f>[1]②B6用集計!C4321</f>
        <v>31</v>
      </c>
      <c r="M798" s="743">
        <f>[1]②B6用集計!D4321</f>
        <v>24</v>
      </c>
      <c r="N798" s="835">
        <f>J798+L798</f>
        <v>95</v>
      </c>
      <c r="O798" s="835">
        <f>K798+M798</f>
        <v>87</v>
      </c>
    </row>
    <row r="799" spans="1:15" ht="12.75" customHeight="1" x14ac:dyDescent="0.15">
      <c r="A799" s="745" t="s">
        <v>123</v>
      </c>
      <c r="B799" s="744">
        <f>[1]②B6用集計!C4244</f>
        <v>46</v>
      </c>
      <c r="C799" s="783">
        <f>[1]②B6用集計!D4244</f>
        <v>40</v>
      </c>
      <c r="D799" s="732">
        <f>[1]②B6用集計!C4271</f>
        <v>55</v>
      </c>
      <c r="E799" s="783">
        <f>[1]②B6用集計!D4271</f>
        <v>52</v>
      </c>
      <c r="F799" s="732">
        <f>[1]②B6用集計!C4550</f>
        <v>0</v>
      </c>
      <c r="G799" s="733">
        <f>[1]②B6用集計!D4550</f>
        <v>0</v>
      </c>
      <c r="H799" s="891">
        <f>N770+B799+D799+F799</f>
        <v>142</v>
      </c>
      <c r="I799" s="807">
        <f>O770+C799+E799+G799</f>
        <v>126</v>
      </c>
      <c r="J799" s="732">
        <f>[1]②B6用集計!C4297</f>
        <v>59</v>
      </c>
      <c r="K799" s="783">
        <f>[1]②B6用集計!D4297</f>
        <v>58</v>
      </c>
      <c r="L799" s="732">
        <f>[1]②B6用集計!C4322</f>
        <v>34</v>
      </c>
      <c r="M799" s="743">
        <f>[1]②B6用集計!D4322</f>
        <v>23</v>
      </c>
      <c r="N799" s="835">
        <f>J799+L799</f>
        <v>93</v>
      </c>
      <c r="O799" s="835">
        <f>K799+M799</f>
        <v>81</v>
      </c>
    </row>
    <row r="800" spans="1:15" ht="12.75" customHeight="1" x14ac:dyDescent="0.15">
      <c r="A800" s="745" t="s">
        <v>124</v>
      </c>
      <c r="B800" s="744">
        <f>[1]②B6用集計!C4245</f>
        <v>39</v>
      </c>
      <c r="C800" s="783">
        <f>[1]②B6用集計!D4245</f>
        <v>31</v>
      </c>
      <c r="D800" s="732">
        <f>[1]②B6用集計!C4272</f>
        <v>48</v>
      </c>
      <c r="E800" s="783">
        <f>[1]②B6用集計!D4272</f>
        <v>36</v>
      </c>
      <c r="F800" s="732">
        <f>[1]②B6用集計!C4551</f>
        <v>0</v>
      </c>
      <c r="G800" s="733">
        <f>[1]②B6用集計!D4551</f>
        <v>0</v>
      </c>
      <c r="H800" s="891">
        <f>N771+B800+D800+F800</f>
        <v>109</v>
      </c>
      <c r="I800" s="807">
        <f>O771+C800+E800+G800</f>
        <v>93</v>
      </c>
      <c r="J800" s="732">
        <f>[1]②B6用集計!C4298</f>
        <v>53</v>
      </c>
      <c r="K800" s="783">
        <f>[1]②B6用集計!D4298</f>
        <v>43</v>
      </c>
      <c r="L800" s="732">
        <f>[1]②B6用集計!C4323</f>
        <v>33</v>
      </c>
      <c r="M800" s="743">
        <f>[1]②B6用集計!D4323</f>
        <v>25</v>
      </c>
      <c r="N800" s="835">
        <f>J800+L800</f>
        <v>86</v>
      </c>
      <c r="O800" s="835">
        <f>K800+M800</f>
        <v>68</v>
      </c>
    </row>
    <row r="801" spans="1:16" ht="12.75" customHeight="1" x14ac:dyDescent="0.15">
      <c r="A801" s="745" t="s">
        <v>125</v>
      </c>
      <c r="B801" s="744">
        <f>[1]②B6用集計!C4246</f>
        <v>37</v>
      </c>
      <c r="C801" s="783">
        <f>[1]②B6用集計!D4246</f>
        <v>36</v>
      </c>
      <c r="D801" s="732">
        <f>[1]②B6用集計!C4273</f>
        <v>55</v>
      </c>
      <c r="E801" s="783">
        <f>[1]②B6用集計!D4273</f>
        <v>51</v>
      </c>
      <c r="F801" s="732">
        <f>[1]②B6用集計!C4552</f>
        <v>1</v>
      </c>
      <c r="G801" s="733">
        <f>[1]②B6用集計!D4552</f>
        <v>1</v>
      </c>
      <c r="H801" s="891">
        <f>N772+B801+D801+F801</f>
        <v>139</v>
      </c>
      <c r="I801" s="807">
        <f>O772+C801+E801+G801</f>
        <v>137</v>
      </c>
      <c r="J801" s="732">
        <f>[1]②B6用集計!C4299</f>
        <v>55</v>
      </c>
      <c r="K801" s="783">
        <f>[1]②B6用集計!D4299</f>
        <v>48</v>
      </c>
      <c r="L801" s="732">
        <f>[1]②B6用集計!C4324</f>
        <v>34</v>
      </c>
      <c r="M801" s="743">
        <f>[1]②B6用集計!D4324</f>
        <v>37</v>
      </c>
      <c r="N801" s="835">
        <f>J801+L801</f>
        <v>89</v>
      </c>
      <c r="O801" s="835">
        <f>K801+M801</f>
        <v>85</v>
      </c>
    </row>
    <row r="802" spans="1:16" ht="12.75" customHeight="1" x14ac:dyDescent="0.15">
      <c r="A802" s="745" t="s">
        <v>126</v>
      </c>
      <c r="B802" s="744">
        <f>[1]②B6用集計!C4247</f>
        <v>50</v>
      </c>
      <c r="C802" s="783">
        <f>[1]②B6用集計!D4247</f>
        <v>49</v>
      </c>
      <c r="D802" s="732">
        <f>[1]②B6用集計!C4274</f>
        <v>63</v>
      </c>
      <c r="E802" s="783">
        <f>[1]②B6用集計!D4274</f>
        <v>62</v>
      </c>
      <c r="F802" s="732">
        <f>[1]②B6用集計!C4553</f>
        <v>1</v>
      </c>
      <c r="G802" s="733">
        <f>[1]②B6用集計!D4553</f>
        <v>0</v>
      </c>
      <c r="H802" s="891">
        <f>N773+B802+D802+F802</f>
        <v>153</v>
      </c>
      <c r="I802" s="807">
        <f>O773+C802+E802+G802</f>
        <v>144</v>
      </c>
      <c r="J802" s="732">
        <f>[1]②B6用集計!C4300</f>
        <v>45</v>
      </c>
      <c r="K802" s="783">
        <f>[1]②B6用集計!D4300</f>
        <v>56</v>
      </c>
      <c r="L802" s="732">
        <f>[1]②B6用集計!C4325</f>
        <v>41</v>
      </c>
      <c r="M802" s="743">
        <f>[1]②B6用集計!D4325</f>
        <v>34</v>
      </c>
      <c r="N802" s="835">
        <f>J802+L802</f>
        <v>86</v>
      </c>
      <c r="O802" s="835">
        <f>K802+M802</f>
        <v>90</v>
      </c>
    </row>
    <row r="803" spans="1:16" ht="12.75" customHeight="1" x14ac:dyDescent="0.15">
      <c r="A803" s="745" t="s">
        <v>127</v>
      </c>
      <c r="B803" s="744">
        <f>[1]②B6用集計!C4248</f>
        <v>61</v>
      </c>
      <c r="C803" s="783">
        <f>[1]②B6用集計!D4248</f>
        <v>45</v>
      </c>
      <c r="D803" s="732">
        <f>[1]②B6用集計!C4275</f>
        <v>65</v>
      </c>
      <c r="E803" s="783">
        <f>[1]②B6用集計!D4275</f>
        <v>65</v>
      </c>
      <c r="F803" s="732">
        <f>[1]②B6用集計!C4554</f>
        <v>0</v>
      </c>
      <c r="G803" s="733">
        <f>[1]②B6用集計!D4554</f>
        <v>1</v>
      </c>
      <c r="H803" s="891">
        <f>N774+B803+D803+F803</f>
        <v>164</v>
      </c>
      <c r="I803" s="807">
        <f>O774+C803+E803+G803</f>
        <v>156</v>
      </c>
      <c r="J803" s="732">
        <f>[1]②B6用集計!C4301</f>
        <v>52</v>
      </c>
      <c r="K803" s="783">
        <f>[1]②B6用集計!D4301</f>
        <v>63</v>
      </c>
      <c r="L803" s="732">
        <f>[1]②B6用集計!C4326</f>
        <v>41</v>
      </c>
      <c r="M803" s="743">
        <f>[1]②B6用集計!D4326</f>
        <v>47</v>
      </c>
      <c r="N803" s="835">
        <f>J803+L803</f>
        <v>93</v>
      </c>
      <c r="O803" s="835">
        <f>K803+M803</f>
        <v>110</v>
      </c>
    </row>
    <row r="804" spans="1:16" ht="12.75" customHeight="1" x14ac:dyDescent="0.15">
      <c r="A804" s="745" t="s">
        <v>128</v>
      </c>
      <c r="B804" s="744">
        <f>[1]②B6用集計!C4249</f>
        <v>30</v>
      </c>
      <c r="C804" s="783">
        <f>[1]②B6用集計!D4249</f>
        <v>29</v>
      </c>
      <c r="D804" s="732">
        <f>[1]②B6用集計!C4276</f>
        <v>60</v>
      </c>
      <c r="E804" s="783">
        <f>[1]②B6用集計!D4276</f>
        <v>46</v>
      </c>
      <c r="F804" s="732">
        <f>[1]②B6用集計!C4555</f>
        <v>0</v>
      </c>
      <c r="G804" s="733">
        <f>[1]②B6用集計!D4555</f>
        <v>0</v>
      </c>
      <c r="H804" s="891">
        <f>N775+B804+D804+F804</f>
        <v>129</v>
      </c>
      <c r="I804" s="807">
        <f>O775+C804+E804+G804</f>
        <v>103</v>
      </c>
      <c r="J804" s="732">
        <f>[1]②B6用集計!C4302</f>
        <v>51</v>
      </c>
      <c r="K804" s="783">
        <f>[1]②B6用集計!D4302</f>
        <v>54</v>
      </c>
      <c r="L804" s="732">
        <f>[1]②B6用集計!C4327</f>
        <v>34</v>
      </c>
      <c r="M804" s="743">
        <f>[1]②B6用集計!D4327</f>
        <v>33</v>
      </c>
      <c r="N804" s="835">
        <f>J804+L804</f>
        <v>85</v>
      </c>
      <c r="O804" s="835">
        <f>K804+M804</f>
        <v>87</v>
      </c>
    </row>
    <row r="805" spans="1:16" ht="12.75" customHeight="1" x14ac:dyDescent="0.15">
      <c r="A805" s="745" t="s">
        <v>129</v>
      </c>
      <c r="B805" s="744">
        <f>[1]②B6用集計!C4250</f>
        <v>31</v>
      </c>
      <c r="C805" s="783">
        <f>[1]②B6用集計!D4250</f>
        <v>28</v>
      </c>
      <c r="D805" s="732">
        <f>[1]②B6用集計!C4277</f>
        <v>34</v>
      </c>
      <c r="E805" s="783">
        <f>[1]②B6用集計!D4277</f>
        <v>39</v>
      </c>
      <c r="F805" s="732">
        <f>[1]②B6用集計!C4556</f>
        <v>0</v>
      </c>
      <c r="G805" s="733">
        <f>[1]②B6用集計!D4556</f>
        <v>0</v>
      </c>
      <c r="H805" s="891">
        <f>N776+B805+D805+F805</f>
        <v>83</v>
      </c>
      <c r="I805" s="807">
        <f>O776+C805+E805+G805</f>
        <v>88</v>
      </c>
      <c r="J805" s="732">
        <f>[1]②B6用集計!C4303</f>
        <v>37</v>
      </c>
      <c r="K805" s="783">
        <f>[1]②B6用集計!D4303</f>
        <v>38</v>
      </c>
      <c r="L805" s="732">
        <f>[1]②B6用集計!C4328</f>
        <v>20</v>
      </c>
      <c r="M805" s="743">
        <f>[1]②B6用集計!D4328</f>
        <v>20</v>
      </c>
      <c r="N805" s="835">
        <f>J805+L805</f>
        <v>57</v>
      </c>
      <c r="O805" s="835">
        <f>K805+M805</f>
        <v>58</v>
      </c>
    </row>
    <row r="806" spans="1:16" ht="12.75" customHeight="1" x14ac:dyDescent="0.15">
      <c r="A806" s="745" t="s">
        <v>130</v>
      </c>
      <c r="B806" s="744">
        <f>[1]②B6用集計!C4251</f>
        <v>9</v>
      </c>
      <c r="C806" s="783">
        <f>[1]②B6用集計!D4251</f>
        <v>24</v>
      </c>
      <c r="D806" s="732">
        <f>[1]②B6用集計!C4278</f>
        <v>22</v>
      </c>
      <c r="E806" s="783">
        <f>[1]②B6用集計!D4278</f>
        <v>34</v>
      </c>
      <c r="F806" s="732">
        <f>[1]②B6用集計!C4557</f>
        <v>0</v>
      </c>
      <c r="G806" s="733">
        <f>[1]②B6用集計!D4557</f>
        <v>0</v>
      </c>
      <c r="H806" s="891">
        <f>N777+B806+D806+F806</f>
        <v>48</v>
      </c>
      <c r="I806" s="807">
        <f>O777+C806+E806+G806</f>
        <v>89</v>
      </c>
      <c r="J806" s="732">
        <f>[1]②B6用集計!C4304</f>
        <v>28</v>
      </c>
      <c r="K806" s="783">
        <f>[1]②B6用集計!D4304</f>
        <v>45</v>
      </c>
      <c r="L806" s="732">
        <f>[1]②B6用集計!C4329</f>
        <v>16</v>
      </c>
      <c r="M806" s="743">
        <f>[1]②B6用集計!D4329</f>
        <v>30</v>
      </c>
      <c r="N806" s="835">
        <f>J806+L806</f>
        <v>44</v>
      </c>
      <c r="O806" s="835">
        <f>K806+M806</f>
        <v>75</v>
      </c>
    </row>
    <row r="807" spans="1:16" ht="12.75" customHeight="1" x14ac:dyDescent="0.15">
      <c r="A807" s="745" t="s">
        <v>131</v>
      </c>
      <c r="B807" s="744">
        <f>[1]②B6用集計!C4252</f>
        <v>7</v>
      </c>
      <c r="C807" s="783">
        <f>[1]②B6用集計!D4252</f>
        <v>14</v>
      </c>
      <c r="D807" s="732">
        <f>[1]②B6用集計!C4279</f>
        <v>25</v>
      </c>
      <c r="E807" s="783">
        <f>[1]②B6用集計!D4279</f>
        <v>47</v>
      </c>
      <c r="F807" s="732">
        <f>[1]②B6用集計!C4558</f>
        <v>0</v>
      </c>
      <c r="G807" s="733">
        <f>[1]②B6用集計!D4558</f>
        <v>0</v>
      </c>
      <c r="H807" s="891">
        <f>N778+B807+D807+F807</f>
        <v>44</v>
      </c>
      <c r="I807" s="807">
        <f>O778+C807+E807+G807</f>
        <v>92</v>
      </c>
      <c r="J807" s="732">
        <f>[1]②B6用集計!C4305</f>
        <v>15</v>
      </c>
      <c r="K807" s="783">
        <f>[1]②B6用集計!D4305</f>
        <v>14</v>
      </c>
      <c r="L807" s="732">
        <f>[1]②B6用集計!C4330</f>
        <v>13</v>
      </c>
      <c r="M807" s="743">
        <f>[1]②B6用集計!D4330</f>
        <v>16</v>
      </c>
      <c r="N807" s="835">
        <f>J807+L807</f>
        <v>28</v>
      </c>
      <c r="O807" s="835">
        <f>K807+M807</f>
        <v>30</v>
      </c>
    </row>
    <row r="808" spans="1:16" ht="12.75" customHeight="1" x14ac:dyDescent="0.15">
      <c r="A808" s="745" t="s">
        <v>132</v>
      </c>
      <c r="B808" s="744">
        <f>[1]②B6用集計!C4253</f>
        <v>3</v>
      </c>
      <c r="C808" s="783">
        <f>[1]②B6用集計!D4253</f>
        <v>11</v>
      </c>
      <c r="D808" s="732">
        <f>[1]②B6用集計!C4280</f>
        <v>11</v>
      </c>
      <c r="E808" s="783">
        <f>[1]②B6用集計!D4280</f>
        <v>27</v>
      </c>
      <c r="F808" s="732">
        <f>[1]②B6用集計!C4559</f>
        <v>0</v>
      </c>
      <c r="G808" s="733">
        <f>[1]②B6用集計!D4559</f>
        <v>0</v>
      </c>
      <c r="H808" s="891">
        <f>N779+B808+D808+F808</f>
        <v>23</v>
      </c>
      <c r="I808" s="807">
        <f>O779+C808+E808+G808</f>
        <v>53</v>
      </c>
      <c r="J808" s="732">
        <f>[1]②B6用集計!C4306</f>
        <v>6</v>
      </c>
      <c r="K808" s="783">
        <f>[1]②B6用集計!D4306</f>
        <v>17</v>
      </c>
      <c r="L808" s="732">
        <f>[1]②B6用集計!C4331</f>
        <v>5</v>
      </c>
      <c r="M808" s="743">
        <f>[1]②B6用集計!D4331</f>
        <v>9</v>
      </c>
      <c r="N808" s="835">
        <f>J808+L808</f>
        <v>11</v>
      </c>
      <c r="O808" s="835">
        <f>K808+M808</f>
        <v>26</v>
      </c>
    </row>
    <row r="809" spans="1:16" ht="12.75" customHeight="1" x14ac:dyDescent="0.15">
      <c r="A809" s="745" t="s">
        <v>133</v>
      </c>
      <c r="B809" s="744">
        <f>[1]②B6用集計!C4254</f>
        <v>0</v>
      </c>
      <c r="C809" s="783">
        <f>[1]②B6用集計!D4254</f>
        <v>1</v>
      </c>
      <c r="D809" s="732">
        <f>[1]②B6用集計!C4281</f>
        <v>0</v>
      </c>
      <c r="E809" s="783">
        <f>[1]②B6用集計!D4281</f>
        <v>9</v>
      </c>
      <c r="F809" s="732">
        <f>[1]②B6用集計!C4560</f>
        <v>0</v>
      </c>
      <c r="G809" s="733">
        <f>[1]②B6用集計!D4560</f>
        <v>0</v>
      </c>
      <c r="H809" s="891">
        <f>N780+B809+D809+F809</f>
        <v>1</v>
      </c>
      <c r="I809" s="807">
        <f>O780+C809+E809+G809</f>
        <v>16</v>
      </c>
      <c r="J809" s="732">
        <f>[1]②B6用集計!C4307</f>
        <v>0</v>
      </c>
      <c r="K809" s="783">
        <f>[1]②B6用集計!D4307</f>
        <v>4</v>
      </c>
      <c r="L809" s="732">
        <f>[1]②B6用集計!C4332</f>
        <v>0</v>
      </c>
      <c r="M809" s="743">
        <f>[1]②B6用集計!D4332</f>
        <v>4</v>
      </c>
      <c r="N809" s="835">
        <f>J809+L809</f>
        <v>0</v>
      </c>
      <c r="O809" s="835">
        <f>K809+M809</f>
        <v>8</v>
      </c>
    </row>
    <row r="810" spans="1:16" ht="12.75" customHeight="1" thickBot="1" x14ac:dyDescent="0.2">
      <c r="A810" s="739" t="s">
        <v>209</v>
      </c>
      <c r="B810" s="738">
        <f>[1]②B6用集計!C4255</f>
        <v>0</v>
      </c>
      <c r="C810" s="782">
        <f>[1]②B6用集計!D4255</f>
        <v>1</v>
      </c>
      <c r="D810" s="732">
        <f>[1]②B6用集計!C4282</f>
        <v>1</v>
      </c>
      <c r="E810" s="783">
        <f>[1]②B6用集計!D4282</f>
        <v>0</v>
      </c>
      <c r="F810" s="732">
        <f>[1]②B6用集計!C4561</f>
        <v>0</v>
      </c>
      <c r="G810" s="733">
        <f>[1]②B6用集計!D4561</f>
        <v>0</v>
      </c>
      <c r="H810" s="890">
        <f>N781+B810+D810+F810</f>
        <v>1</v>
      </c>
      <c r="I810" s="805">
        <f>O781+C810+E810+G810</f>
        <v>1</v>
      </c>
      <c r="J810" s="732">
        <f>[1]②B6用集計!C4308</f>
        <v>0</v>
      </c>
      <c r="K810" s="783">
        <f>[1]②B6用集計!D4308</f>
        <v>0</v>
      </c>
      <c r="L810" s="732">
        <f>[1]②B6用集計!C4333</f>
        <v>0</v>
      </c>
      <c r="M810" s="743">
        <f>[1]②B6用集計!D4333</f>
        <v>2</v>
      </c>
      <c r="N810" s="835">
        <f>J810+L810</f>
        <v>0</v>
      </c>
      <c r="O810" s="806">
        <f>K810+M810</f>
        <v>2</v>
      </c>
    </row>
    <row r="811" spans="1:16" ht="14.25" customHeight="1" x14ac:dyDescent="0.15">
      <c r="A811" s="846"/>
      <c r="B811" s="732"/>
      <c r="C811" s="733"/>
      <c r="D811" s="845"/>
      <c r="E811" s="845"/>
      <c r="F811" s="845"/>
      <c r="G811" s="845"/>
      <c r="H811" s="845"/>
      <c r="I811" s="845"/>
      <c r="J811" s="845"/>
      <c r="K811" s="845"/>
      <c r="L811" s="845"/>
      <c r="M811" s="845"/>
      <c r="N811" s="845"/>
      <c r="O811" s="845"/>
    </row>
    <row r="812" spans="1:16" ht="20.100000000000001" customHeight="1" thickBot="1" x14ac:dyDescent="0.2">
      <c r="A812" s="804"/>
      <c r="B812" s="781"/>
      <c r="C812" s="781"/>
      <c r="D812" s="781"/>
      <c r="E812" s="781"/>
      <c r="F812" s="781"/>
      <c r="G812" s="781"/>
      <c r="H812" s="781"/>
      <c r="I812" s="781"/>
      <c r="J812" s="781"/>
      <c r="K812" s="781"/>
      <c r="L812" s="781"/>
      <c r="M812" s="781"/>
      <c r="N812" s="781"/>
      <c r="O812" s="781"/>
    </row>
    <row r="813" spans="1:16" s="732" customFormat="1" ht="20.100000000000001" customHeight="1" x14ac:dyDescent="0.4">
      <c r="A813" s="777" t="s">
        <v>219</v>
      </c>
      <c r="B813" s="888" t="s">
        <v>291</v>
      </c>
      <c r="C813" s="889"/>
      <c r="D813" s="888" t="s">
        <v>290</v>
      </c>
      <c r="E813" s="888"/>
      <c r="F813" s="794" t="s">
        <v>289</v>
      </c>
      <c r="G813" s="827"/>
      <c r="H813" s="844" t="s">
        <v>288</v>
      </c>
      <c r="I813" s="887"/>
      <c r="J813" s="886" t="s">
        <v>287</v>
      </c>
      <c r="K813" s="885"/>
      <c r="L813" s="841" t="s">
        <v>286</v>
      </c>
      <c r="M813" s="884"/>
      <c r="N813" s="883" t="s">
        <v>285</v>
      </c>
      <c r="O813" s="840"/>
      <c r="P813" s="733"/>
    </row>
    <row r="814" spans="1:16" ht="13.5" customHeight="1" x14ac:dyDescent="0.15">
      <c r="A814" s="771" t="s">
        <v>215</v>
      </c>
      <c r="B814" s="792">
        <f>[1]③行政区別!E202</f>
        <v>856</v>
      </c>
      <c r="C814" s="821"/>
      <c r="D814" s="791">
        <f>[1]③行政区別!E203</f>
        <v>491</v>
      </c>
      <c r="E814" s="791"/>
      <c r="F814" s="768">
        <f>[1]③行政区別!E204</f>
        <v>521</v>
      </c>
      <c r="G814" s="792"/>
      <c r="H814" s="768">
        <f>[1]③行政区別!E205</f>
        <v>5</v>
      </c>
      <c r="I814" s="767"/>
      <c r="J814" s="820">
        <f>H814+F814+D814+B814</f>
        <v>1873</v>
      </c>
      <c r="K814" s="819"/>
      <c r="L814" s="818">
        <f>[1]③行政区別!E207</f>
        <v>288</v>
      </c>
      <c r="M814" s="792"/>
      <c r="N814" s="768">
        <f>[1]③行政区別!E208</f>
        <v>341</v>
      </c>
      <c r="O814" s="791"/>
    </row>
    <row r="815" spans="1:16" ht="13.5" customHeight="1" x14ac:dyDescent="0.15">
      <c r="A815" s="771" t="s">
        <v>214</v>
      </c>
      <c r="B815" s="792">
        <f>SUM(B819:C839)</f>
        <v>2146</v>
      </c>
      <c r="C815" s="821"/>
      <c r="D815" s="791">
        <f>SUM(D819:E839)</f>
        <v>1399</v>
      </c>
      <c r="E815" s="791"/>
      <c r="F815" s="768">
        <f>SUM(F819:G839)</f>
        <v>1588</v>
      </c>
      <c r="G815" s="792"/>
      <c r="H815" s="768">
        <f>SUM(H819:I839)</f>
        <v>8</v>
      </c>
      <c r="I815" s="767"/>
      <c r="J815" s="820">
        <f>SUM(J819:K839)</f>
        <v>5141</v>
      </c>
      <c r="K815" s="819"/>
      <c r="L815" s="818">
        <f>SUM(L819:M839)</f>
        <v>880</v>
      </c>
      <c r="M815" s="792"/>
      <c r="N815" s="768">
        <f>SUM(N819:O839)</f>
        <v>1180</v>
      </c>
      <c r="O815" s="791"/>
    </row>
    <row r="816" spans="1:16" ht="13.5" customHeight="1" x14ac:dyDescent="0.15">
      <c r="A816" s="771"/>
      <c r="B816" s="789" t="s">
        <v>111</v>
      </c>
      <c r="C816" s="790" t="s">
        <v>112</v>
      </c>
      <c r="D816" s="789" t="s">
        <v>111</v>
      </c>
      <c r="E816" s="788" t="s">
        <v>112</v>
      </c>
      <c r="F816" s="764" t="s">
        <v>111</v>
      </c>
      <c r="G816" s="790" t="s">
        <v>112</v>
      </c>
      <c r="H816" s="839" t="s">
        <v>111</v>
      </c>
      <c r="I816" s="763" t="s">
        <v>112</v>
      </c>
      <c r="J816" s="856" t="s">
        <v>111</v>
      </c>
      <c r="K816" s="815" t="s">
        <v>112</v>
      </c>
      <c r="L816" s="882" t="s">
        <v>111</v>
      </c>
      <c r="M816" s="839" t="s">
        <v>112</v>
      </c>
      <c r="N816" s="881" t="s">
        <v>111</v>
      </c>
      <c r="O816" s="789" t="s">
        <v>112</v>
      </c>
    </row>
    <row r="817" spans="1:15" ht="13.5" customHeight="1" x14ac:dyDescent="0.15">
      <c r="A817" s="850" t="s">
        <v>284</v>
      </c>
      <c r="B817" s="786">
        <f>SUM(B823:B839)</f>
        <v>877</v>
      </c>
      <c r="C817" s="787">
        <f>SUM(C823:C839)</f>
        <v>891</v>
      </c>
      <c r="D817" s="786">
        <f>SUM(D823:D839)</f>
        <v>569</v>
      </c>
      <c r="E817" s="786">
        <f>SUM(E823:E839)</f>
        <v>604</v>
      </c>
      <c r="F817" s="758">
        <f>SUM(F823:F839)</f>
        <v>664</v>
      </c>
      <c r="G817" s="787">
        <f>SUM(G823:G839)</f>
        <v>633</v>
      </c>
      <c r="H817" s="786">
        <f>SUM(H823:H839)</f>
        <v>4</v>
      </c>
      <c r="I817" s="757">
        <f>SUM(I823:I839)</f>
        <v>4</v>
      </c>
      <c r="J817" s="813">
        <f>B817+D817+F817+H817</f>
        <v>2114</v>
      </c>
      <c r="K817" s="812">
        <f>C817+E817+G817+I817</f>
        <v>2132</v>
      </c>
      <c r="L817" s="786">
        <f>SUM(L823:L839)</f>
        <v>346</v>
      </c>
      <c r="M817" s="787">
        <f>SUM(M823:M839)</f>
        <v>377</v>
      </c>
      <c r="N817" s="786">
        <f>SUM(N823:N839)</f>
        <v>445</v>
      </c>
      <c r="O817" s="786">
        <f>SUM(O823:O839)</f>
        <v>489</v>
      </c>
    </row>
    <row r="818" spans="1:15" ht="15" customHeight="1" x14ac:dyDescent="0.15">
      <c r="A818" s="880" t="s">
        <v>212</v>
      </c>
      <c r="B818" s="847">
        <f>SUM(B819:B839)</f>
        <v>1081</v>
      </c>
      <c r="C818" s="848">
        <f>SUM(C819:C839)</f>
        <v>1065</v>
      </c>
      <c r="D818" s="847">
        <f>SUM(D819:D839)</f>
        <v>696</v>
      </c>
      <c r="E818" s="847">
        <f>SUM(E819:E839)</f>
        <v>703</v>
      </c>
      <c r="F818" s="849">
        <f>SUM(F819:F839)</f>
        <v>820</v>
      </c>
      <c r="G818" s="848">
        <f>SUM(G819:G839)</f>
        <v>768</v>
      </c>
      <c r="H818" s="784">
        <f>SUM(H819:H839)</f>
        <v>4</v>
      </c>
      <c r="I818" s="751">
        <f>SUM(I819:I839)</f>
        <v>4</v>
      </c>
      <c r="J818" s="810">
        <f>B818+D818+F818+H818</f>
        <v>2601</v>
      </c>
      <c r="K818" s="809">
        <f>C818+E818+G818+I818</f>
        <v>2540</v>
      </c>
      <c r="L818" s="784">
        <f>SUM(L819:L839)</f>
        <v>432</v>
      </c>
      <c r="M818" s="785">
        <f>SUM(M819:M839)</f>
        <v>448</v>
      </c>
      <c r="N818" s="784">
        <f>SUM(N819:N839)</f>
        <v>554</v>
      </c>
      <c r="O818" s="784">
        <f>SUM(O819:O839)</f>
        <v>626</v>
      </c>
    </row>
    <row r="819" spans="1:15" ht="12.75" customHeight="1" x14ac:dyDescent="0.15">
      <c r="A819" s="745" t="s">
        <v>283</v>
      </c>
      <c r="B819" s="733">
        <f>[1]②B6用集計!C4338</f>
        <v>47</v>
      </c>
      <c r="C819" s="783">
        <f>[1]②B6用集計!D4338</f>
        <v>38</v>
      </c>
      <c r="D819" s="732">
        <f>[1]②B6用集計!C4363</f>
        <v>18</v>
      </c>
      <c r="E819" s="733">
        <f>[1]②B6用集計!D4363</f>
        <v>10</v>
      </c>
      <c r="F819" s="744">
        <f>[1]②B6用集計!C4389</f>
        <v>35</v>
      </c>
      <c r="G819" s="783">
        <f>[1]②B6用集計!D4389</f>
        <v>27</v>
      </c>
      <c r="H819" s="732">
        <f>[1]②B6用集計!C4566</f>
        <v>0</v>
      </c>
      <c r="I819" s="743">
        <f>[1]②B6用集計!D4566</f>
        <v>0</v>
      </c>
      <c r="J819" s="808">
        <f>B819+D819+F819+H819</f>
        <v>100</v>
      </c>
      <c r="K819" s="807">
        <f>C819+E819+G819+I819</f>
        <v>75</v>
      </c>
      <c r="L819" s="732">
        <f>[1]②B6用集計!C4415</f>
        <v>13</v>
      </c>
      <c r="M819" s="783">
        <f>[1]②B6用集計!D4415</f>
        <v>15</v>
      </c>
      <c r="N819" s="733">
        <f>[1]②B6用集計!C4440</f>
        <v>29</v>
      </c>
      <c r="O819" s="733">
        <f>[1]②B6用集計!D4440</f>
        <v>27</v>
      </c>
    </row>
    <row r="820" spans="1:15" ht="12.75" customHeight="1" x14ac:dyDescent="0.15">
      <c r="A820" s="745" t="s">
        <v>282</v>
      </c>
      <c r="B820" s="733">
        <f>[1]②B6用集計!C4339</f>
        <v>46</v>
      </c>
      <c r="C820" s="783">
        <f>[1]②B6用集計!D4339</f>
        <v>42</v>
      </c>
      <c r="D820" s="732">
        <f>[1]②B6用集計!C4364</f>
        <v>36</v>
      </c>
      <c r="E820" s="733">
        <f>[1]②B6用集計!D4364</f>
        <v>33</v>
      </c>
      <c r="F820" s="744">
        <f>[1]②B6用集計!C4390</f>
        <v>42</v>
      </c>
      <c r="G820" s="783">
        <f>[1]②B6用集計!D4390</f>
        <v>35</v>
      </c>
      <c r="H820" s="732">
        <f>[1]②B6用集計!C4567</f>
        <v>0</v>
      </c>
      <c r="I820" s="743">
        <f>[1]②B6用集計!D4567</f>
        <v>0</v>
      </c>
      <c r="J820" s="808">
        <f>B820+D820+F820+H820</f>
        <v>124</v>
      </c>
      <c r="K820" s="807">
        <f>C820+E820+G820+I820</f>
        <v>110</v>
      </c>
      <c r="L820" s="732">
        <f>[1]②B6用集計!C4416</f>
        <v>27</v>
      </c>
      <c r="M820" s="783">
        <f>[1]②B6用集計!D4416</f>
        <v>17</v>
      </c>
      <c r="N820" s="733">
        <f>[1]②B6用集計!C4441</f>
        <v>21</v>
      </c>
      <c r="O820" s="733">
        <f>[1]②B6用集計!D4441</f>
        <v>38</v>
      </c>
    </row>
    <row r="821" spans="1:15" ht="12.75" customHeight="1" x14ac:dyDescent="0.15">
      <c r="A821" s="745" t="s">
        <v>115</v>
      </c>
      <c r="B821" s="733">
        <f>[1]②B6用集計!C4340</f>
        <v>64</v>
      </c>
      <c r="C821" s="783">
        <f>[1]②B6用集計!D4340</f>
        <v>45</v>
      </c>
      <c r="D821" s="732">
        <f>[1]②B6用集計!C4365</f>
        <v>35</v>
      </c>
      <c r="E821" s="733">
        <f>[1]②B6用集計!D4365</f>
        <v>23</v>
      </c>
      <c r="F821" s="744">
        <f>[1]②B6用集計!C4391</f>
        <v>41</v>
      </c>
      <c r="G821" s="783">
        <f>[1]②B6用集計!D4391</f>
        <v>35</v>
      </c>
      <c r="H821" s="732">
        <f>[1]②B6用集計!C4568</f>
        <v>0</v>
      </c>
      <c r="I821" s="743">
        <f>[1]②B6用集計!D4568</f>
        <v>0</v>
      </c>
      <c r="J821" s="808">
        <f>B821+D821+F821+H821</f>
        <v>140</v>
      </c>
      <c r="K821" s="807">
        <f>C821+E821+G821+I821</f>
        <v>103</v>
      </c>
      <c r="L821" s="732">
        <f>[1]②B6用集計!C4417</f>
        <v>16</v>
      </c>
      <c r="M821" s="783">
        <f>[1]②B6用集計!D4417</f>
        <v>20</v>
      </c>
      <c r="N821" s="733">
        <f>[1]②B6用集計!C4442</f>
        <v>23</v>
      </c>
      <c r="O821" s="733">
        <f>[1]②B6用集計!D4442</f>
        <v>27</v>
      </c>
    </row>
    <row r="822" spans="1:15" ht="12.75" customHeight="1" x14ac:dyDescent="0.15">
      <c r="A822" s="745" t="s">
        <v>116</v>
      </c>
      <c r="B822" s="733">
        <f>[1]②B6用集計!C4341</f>
        <v>47</v>
      </c>
      <c r="C822" s="783">
        <f>[1]②B6用集計!D4341</f>
        <v>49</v>
      </c>
      <c r="D822" s="732">
        <f>[1]②B6用集計!C4366</f>
        <v>38</v>
      </c>
      <c r="E822" s="733">
        <f>[1]②B6用集計!D4366</f>
        <v>33</v>
      </c>
      <c r="F822" s="744">
        <f>[1]②B6用集計!C4392</f>
        <v>38</v>
      </c>
      <c r="G822" s="783">
        <f>[1]②B6用集計!D4392</f>
        <v>38</v>
      </c>
      <c r="H822" s="732">
        <f>[1]②B6用集計!C4569</f>
        <v>0</v>
      </c>
      <c r="I822" s="743">
        <f>[1]②B6用集計!D4569</f>
        <v>0</v>
      </c>
      <c r="J822" s="808">
        <f>B822+D822+F822+H822</f>
        <v>123</v>
      </c>
      <c r="K822" s="807">
        <f>C822+E822+G822+I822</f>
        <v>120</v>
      </c>
      <c r="L822" s="732">
        <f>[1]②B6用集計!C4418</f>
        <v>30</v>
      </c>
      <c r="M822" s="783">
        <f>[1]②B6用集計!D4418</f>
        <v>19</v>
      </c>
      <c r="N822" s="733">
        <f>[1]②B6用集計!C4443</f>
        <v>36</v>
      </c>
      <c r="O822" s="733">
        <f>[1]②B6用集計!D4443</f>
        <v>45</v>
      </c>
    </row>
    <row r="823" spans="1:15" ht="12.75" customHeight="1" x14ac:dyDescent="0.15">
      <c r="A823" s="745" t="s">
        <v>117</v>
      </c>
      <c r="B823" s="733">
        <f>[1]②B6用集計!C4342</f>
        <v>61</v>
      </c>
      <c r="C823" s="783">
        <f>[1]②B6用集計!D4342</f>
        <v>66</v>
      </c>
      <c r="D823" s="732">
        <f>[1]②B6用集計!C4367</f>
        <v>35</v>
      </c>
      <c r="E823" s="733">
        <f>[1]②B6用集計!D4367</f>
        <v>34</v>
      </c>
      <c r="F823" s="744">
        <f>[1]②B6用集計!C4393</f>
        <v>41</v>
      </c>
      <c r="G823" s="783">
        <f>[1]②B6用集計!D4393</f>
        <v>21</v>
      </c>
      <c r="H823" s="732">
        <f>[1]②B6用集計!C4570</f>
        <v>0</v>
      </c>
      <c r="I823" s="743">
        <f>[1]②B6用集計!D4570</f>
        <v>0</v>
      </c>
      <c r="J823" s="808">
        <f>B823+D823+F823+H823</f>
        <v>137</v>
      </c>
      <c r="K823" s="807">
        <f>C823+E823+G823+I823</f>
        <v>121</v>
      </c>
      <c r="L823" s="732">
        <f>[1]②B6用集計!C4419</f>
        <v>19</v>
      </c>
      <c r="M823" s="783">
        <f>[1]②B6用集計!D4419</f>
        <v>15</v>
      </c>
      <c r="N823" s="733">
        <f>[1]②B6用集計!C4444</f>
        <v>28</v>
      </c>
      <c r="O823" s="733">
        <f>[1]②B6用集計!D4444</f>
        <v>41</v>
      </c>
    </row>
    <row r="824" spans="1:15" ht="12.75" customHeight="1" x14ac:dyDescent="0.15">
      <c r="A824" s="745" t="s">
        <v>118</v>
      </c>
      <c r="B824" s="733">
        <f>[1]②B6用集計!C4343</f>
        <v>54</v>
      </c>
      <c r="C824" s="783">
        <f>[1]②B6用集計!D4343</f>
        <v>57</v>
      </c>
      <c r="D824" s="732">
        <f>[1]②B6用集計!C4368</f>
        <v>36</v>
      </c>
      <c r="E824" s="733">
        <f>[1]②B6用集計!D4368</f>
        <v>36</v>
      </c>
      <c r="F824" s="744">
        <f>[1]②B6用集計!C4394</f>
        <v>40</v>
      </c>
      <c r="G824" s="783">
        <f>[1]②B6用集計!D4394</f>
        <v>29</v>
      </c>
      <c r="H824" s="732">
        <f>[1]②B6用集計!C4571</f>
        <v>0</v>
      </c>
      <c r="I824" s="743">
        <f>[1]②B6用集計!D4571</f>
        <v>0</v>
      </c>
      <c r="J824" s="808">
        <f>B824+D824+F824+H824</f>
        <v>130</v>
      </c>
      <c r="K824" s="807">
        <f>C824+E824+G824+I824</f>
        <v>122</v>
      </c>
      <c r="L824" s="732">
        <f>[1]②B6用集計!C4420</f>
        <v>21</v>
      </c>
      <c r="M824" s="783">
        <f>[1]②B6用集計!D4420</f>
        <v>15</v>
      </c>
      <c r="N824" s="733">
        <f>[1]②B6用集計!C4445</f>
        <v>19</v>
      </c>
      <c r="O824" s="733">
        <f>[1]②B6用集計!D4445</f>
        <v>27</v>
      </c>
    </row>
    <row r="825" spans="1:15" ht="12.75" customHeight="1" x14ac:dyDescent="0.15">
      <c r="A825" s="745" t="s">
        <v>119</v>
      </c>
      <c r="B825" s="733">
        <f>[1]②B6用集計!C4344</f>
        <v>69</v>
      </c>
      <c r="C825" s="783">
        <f>[1]②B6用集計!D4344</f>
        <v>65</v>
      </c>
      <c r="D825" s="732">
        <f>[1]②B6用集計!C4369</f>
        <v>30</v>
      </c>
      <c r="E825" s="733">
        <f>[1]②B6用集計!D4369</f>
        <v>27</v>
      </c>
      <c r="F825" s="744">
        <f>[1]②B6用集計!C4395</f>
        <v>47</v>
      </c>
      <c r="G825" s="783">
        <f>[1]②B6用集計!D4395</f>
        <v>38</v>
      </c>
      <c r="H825" s="732">
        <f>[1]②B6用集計!C4572</f>
        <v>0</v>
      </c>
      <c r="I825" s="743">
        <f>[1]②B6用集計!D4572</f>
        <v>0</v>
      </c>
      <c r="J825" s="808">
        <f>B825+D825+F825+H825</f>
        <v>146</v>
      </c>
      <c r="K825" s="807">
        <f>C825+E825+G825+I825</f>
        <v>130</v>
      </c>
      <c r="L825" s="732">
        <f>[1]②B6用集計!C4421</f>
        <v>14</v>
      </c>
      <c r="M825" s="783">
        <f>[1]②B6用集計!D4421</f>
        <v>12</v>
      </c>
      <c r="N825" s="733">
        <f>[1]②B6用集計!C4446</f>
        <v>26</v>
      </c>
      <c r="O825" s="733">
        <f>[1]②B6用集計!D4446</f>
        <v>20</v>
      </c>
    </row>
    <row r="826" spans="1:15" ht="12.75" customHeight="1" x14ac:dyDescent="0.15">
      <c r="A826" s="745" t="s">
        <v>121</v>
      </c>
      <c r="B826" s="733">
        <f>[1]②B6用集計!C4345</f>
        <v>56</v>
      </c>
      <c r="C826" s="783">
        <f>[1]②B6用集計!D4345</f>
        <v>55</v>
      </c>
      <c r="D826" s="732">
        <f>[1]②B6用集計!C4370</f>
        <v>41</v>
      </c>
      <c r="E826" s="733">
        <f>[1]②B6用集計!D4370</f>
        <v>27</v>
      </c>
      <c r="F826" s="744">
        <f>[1]②B6用集計!C4396</f>
        <v>58</v>
      </c>
      <c r="G826" s="783">
        <f>[1]②B6用集計!D4396</f>
        <v>51</v>
      </c>
      <c r="H826" s="732">
        <f>[1]②B6用集計!C4573</f>
        <v>0</v>
      </c>
      <c r="I826" s="743">
        <f>[1]②B6用集計!D4573</f>
        <v>0</v>
      </c>
      <c r="J826" s="808">
        <f>B826+D826+F826+H826</f>
        <v>155</v>
      </c>
      <c r="K826" s="807">
        <f>C826+E826+G826+I826</f>
        <v>133</v>
      </c>
      <c r="L826" s="732">
        <f>[1]②B6用集計!C4422</f>
        <v>29</v>
      </c>
      <c r="M826" s="783">
        <f>[1]②B6用集計!D4422</f>
        <v>26</v>
      </c>
      <c r="N826" s="733">
        <f>[1]②B6用集計!C4447</f>
        <v>34</v>
      </c>
      <c r="O826" s="733">
        <f>[1]②B6用集計!D4447</f>
        <v>41</v>
      </c>
    </row>
    <row r="827" spans="1:15" ht="12.75" customHeight="1" x14ac:dyDescent="0.15">
      <c r="A827" s="745" t="s">
        <v>122</v>
      </c>
      <c r="B827" s="733">
        <f>[1]②B6用集計!C4346</f>
        <v>92</v>
      </c>
      <c r="C827" s="783">
        <f>[1]②B6用集計!D4346</f>
        <v>70</v>
      </c>
      <c r="D827" s="732">
        <f>[1]②B6用集計!C4371</f>
        <v>51</v>
      </c>
      <c r="E827" s="733">
        <f>[1]②B6用集計!D4371</f>
        <v>45</v>
      </c>
      <c r="F827" s="744">
        <f>[1]②B6用集計!C4397</f>
        <v>66</v>
      </c>
      <c r="G827" s="783">
        <f>[1]②B6用集計!D4397</f>
        <v>46</v>
      </c>
      <c r="H827" s="732">
        <f>[1]②B6用集計!C4574</f>
        <v>0</v>
      </c>
      <c r="I827" s="743">
        <f>[1]②B6用集計!D4574</f>
        <v>0</v>
      </c>
      <c r="J827" s="808">
        <f>B827+D827+F827+H827</f>
        <v>209</v>
      </c>
      <c r="K827" s="807">
        <f>C827+E827+G827+I827</f>
        <v>161</v>
      </c>
      <c r="L827" s="732">
        <f>[1]②B6用集計!C4423</f>
        <v>37</v>
      </c>
      <c r="M827" s="783">
        <f>[1]②B6用集計!D4423</f>
        <v>21</v>
      </c>
      <c r="N827" s="733">
        <f>[1]②B6用集計!C4448</f>
        <v>36</v>
      </c>
      <c r="O827" s="733">
        <f>[1]②B6用集計!D4448</f>
        <v>34</v>
      </c>
    </row>
    <row r="828" spans="1:15" ht="12.75" customHeight="1" x14ac:dyDescent="0.15">
      <c r="A828" s="745" t="s">
        <v>123</v>
      </c>
      <c r="B828" s="733">
        <f>[1]②B6用集計!C4347</f>
        <v>95</v>
      </c>
      <c r="C828" s="783">
        <f>[1]②B6用集計!D4347</f>
        <v>77</v>
      </c>
      <c r="D828" s="732">
        <f>[1]②B6用集計!C4372</f>
        <v>31</v>
      </c>
      <c r="E828" s="733">
        <f>[1]②B6用集計!D4372</f>
        <v>39</v>
      </c>
      <c r="F828" s="744">
        <f>[1]②B6用集計!C4398</f>
        <v>43</v>
      </c>
      <c r="G828" s="783">
        <f>[1]②B6用集計!D4398</f>
        <v>38</v>
      </c>
      <c r="H828" s="732">
        <f>[1]②B6用集計!C4575</f>
        <v>0</v>
      </c>
      <c r="I828" s="743">
        <f>[1]②B6用集計!D4575</f>
        <v>0</v>
      </c>
      <c r="J828" s="808">
        <f>B828+D828+F828+H828</f>
        <v>169</v>
      </c>
      <c r="K828" s="807">
        <f>C828+E828+G828+I828</f>
        <v>154</v>
      </c>
      <c r="L828" s="732">
        <f>[1]②B6用集計!C4424</f>
        <v>18</v>
      </c>
      <c r="M828" s="783">
        <f>[1]②B6用集計!D4424</f>
        <v>26</v>
      </c>
      <c r="N828" s="733">
        <f>[1]②B6用集計!C4449</f>
        <v>42</v>
      </c>
      <c r="O828" s="733">
        <f>[1]②B6用集計!D4449</f>
        <v>43</v>
      </c>
    </row>
    <row r="829" spans="1:15" ht="12.75" customHeight="1" x14ac:dyDescent="0.15">
      <c r="A829" s="745" t="s">
        <v>124</v>
      </c>
      <c r="B829" s="733">
        <f>[1]②B6用集計!C4348</f>
        <v>68</v>
      </c>
      <c r="C829" s="783">
        <f>[1]②B6用集計!D4348</f>
        <v>65</v>
      </c>
      <c r="D829" s="732">
        <f>[1]②B6用集計!C4373</f>
        <v>54</v>
      </c>
      <c r="E829" s="733">
        <f>[1]②B6用集計!D4373</f>
        <v>43</v>
      </c>
      <c r="F829" s="744">
        <f>[1]②B6用集計!C4399</f>
        <v>38</v>
      </c>
      <c r="G829" s="783">
        <f>[1]②B6用集計!D4399</f>
        <v>56</v>
      </c>
      <c r="H829" s="732">
        <f>[1]②B6用集計!C4576</f>
        <v>0</v>
      </c>
      <c r="I829" s="743">
        <f>[1]②B6用集計!D4576</f>
        <v>0</v>
      </c>
      <c r="J829" s="808">
        <f>B829+D829+F829+H829</f>
        <v>160</v>
      </c>
      <c r="K829" s="807">
        <f>C829+E829+G829+I829</f>
        <v>164</v>
      </c>
      <c r="L829" s="732">
        <f>[1]②B6用集計!C4425</f>
        <v>16</v>
      </c>
      <c r="M829" s="783">
        <f>[1]②B6用集計!D4425</f>
        <v>23</v>
      </c>
      <c r="N829" s="733">
        <f>[1]②B6用集計!C4450</f>
        <v>47</v>
      </c>
      <c r="O829" s="733">
        <f>[1]②B6用集計!D4450</f>
        <v>48</v>
      </c>
    </row>
    <row r="830" spans="1:15" ht="12.75" customHeight="1" x14ac:dyDescent="0.15">
      <c r="A830" s="745" t="s">
        <v>125</v>
      </c>
      <c r="B830" s="733">
        <f>[1]②B6用集計!C4349</f>
        <v>61</v>
      </c>
      <c r="C830" s="783">
        <f>[1]②B6用集計!D4349</f>
        <v>64</v>
      </c>
      <c r="D830" s="732">
        <f>[1]②B6用集計!C4374</f>
        <v>39</v>
      </c>
      <c r="E830" s="733">
        <f>[1]②B6用集計!D4374</f>
        <v>50</v>
      </c>
      <c r="F830" s="744">
        <f>[1]②B6用集計!C4400</f>
        <v>63</v>
      </c>
      <c r="G830" s="783">
        <f>[1]②B6用集計!D4400</f>
        <v>77</v>
      </c>
      <c r="H830" s="732">
        <f>[1]②B6用集計!C4577</f>
        <v>0</v>
      </c>
      <c r="I830" s="743">
        <f>[1]②B6用集計!D4577</f>
        <v>1</v>
      </c>
      <c r="J830" s="808">
        <f>B830+D830+F830+H830</f>
        <v>163</v>
      </c>
      <c r="K830" s="807">
        <f>C830+E830+G830+I830</f>
        <v>192</v>
      </c>
      <c r="L830" s="732">
        <f>[1]②B6用集計!C4426</f>
        <v>31</v>
      </c>
      <c r="M830" s="783">
        <f>[1]②B6用集計!D4426</f>
        <v>31</v>
      </c>
      <c r="N830" s="733">
        <f>[1]②B6用集計!C4451</f>
        <v>43</v>
      </c>
      <c r="O830" s="733">
        <f>[1]②B6用集計!D4451</f>
        <v>34</v>
      </c>
    </row>
    <row r="831" spans="1:15" ht="12.75" customHeight="1" x14ac:dyDescent="0.15">
      <c r="A831" s="745" t="s">
        <v>126</v>
      </c>
      <c r="B831" s="733">
        <f>[1]②B6用集計!C4350</f>
        <v>66</v>
      </c>
      <c r="C831" s="783">
        <f>[1]②B6用集計!D4350</f>
        <v>62</v>
      </c>
      <c r="D831" s="732">
        <f>[1]②B6用集計!C4375</f>
        <v>50</v>
      </c>
      <c r="E831" s="733">
        <f>[1]②B6用集計!D4375</f>
        <v>55</v>
      </c>
      <c r="F831" s="744">
        <f>[1]②B6用集計!C4401</f>
        <v>59</v>
      </c>
      <c r="G831" s="783">
        <f>[1]②B6用集計!D4401</f>
        <v>59</v>
      </c>
      <c r="H831" s="732">
        <f>[1]②B6用集計!C4578</f>
        <v>1</v>
      </c>
      <c r="I831" s="743">
        <f>[1]②B6用集計!D4578</f>
        <v>0</v>
      </c>
      <c r="J831" s="808">
        <f>B831+D831+F831+H831</f>
        <v>176</v>
      </c>
      <c r="K831" s="807">
        <f>C831+E831+G831+I831</f>
        <v>176</v>
      </c>
      <c r="L831" s="732">
        <f>[1]②B6用集計!C4427</f>
        <v>36</v>
      </c>
      <c r="M831" s="783">
        <f>[1]②B6用集計!D4427</f>
        <v>32</v>
      </c>
      <c r="N831" s="733">
        <f>[1]②B6用集計!C4452</f>
        <v>40</v>
      </c>
      <c r="O831" s="733">
        <f>[1]②B6用集計!D4452</f>
        <v>37</v>
      </c>
    </row>
    <row r="832" spans="1:15" ht="12.75" customHeight="1" x14ac:dyDescent="0.15">
      <c r="A832" s="745" t="s">
        <v>127</v>
      </c>
      <c r="B832" s="733">
        <f>[1]②B6用集計!C4351</f>
        <v>78</v>
      </c>
      <c r="C832" s="783">
        <f>[1]②B6用集計!D4351</f>
        <v>77</v>
      </c>
      <c r="D832" s="732">
        <f>[1]②B6用集計!C4376</f>
        <v>60</v>
      </c>
      <c r="E832" s="733">
        <f>[1]②B6用集計!D4376</f>
        <v>57</v>
      </c>
      <c r="F832" s="744">
        <f>[1]②B6用集計!C4402</f>
        <v>79</v>
      </c>
      <c r="G832" s="783">
        <f>[1]②B6用集計!D4402</f>
        <v>69</v>
      </c>
      <c r="H832" s="732">
        <f>[1]②B6用集計!C4579</f>
        <v>2</v>
      </c>
      <c r="I832" s="743">
        <f>[1]②B6用集計!D4579</f>
        <v>0</v>
      </c>
      <c r="J832" s="808">
        <f>B832+D832+F832+H832</f>
        <v>219</v>
      </c>
      <c r="K832" s="807">
        <f>C832+E832+G832+I832</f>
        <v>203</v>
      </c>
      <c r="L832" s="732">
        <f>[1]②B6用集計!C4428</f>
        <v>45</v>
      </c>
      <c r="M832" s="783">
        <f>[1]②B6用集計!D4428</f>
        <v>49</v>
      </c>
      <c r="N832" s="733">
        <f>[1]②B6用集計!C4453</f>
        <v>41</v>
      </c>
      <c r="O832" s="733">
        <f>[1]②B6用集計!D4453</f>
        <v>46</v>
      </c>
    </row>
    <row r="833" spans="1:32" ht="12.75" customHeight="1" x14ac:dyDescent="0.15">
      <c r="A833" s="745" t="s">
        <v>128</v>
      </c>
      <c r="B833" s="733">
        <f>[1]②B6用集計!C4352</f>
        <v>60</v>
      </c>
      <c r="C833" s="783">
        <f>[1]②B6用集計!D4352</f>
        <v>82</v>
      </c>
      <c r="D833" s="732">
        <f>[1]②B6用集計!C4377</f>
        <v>40</v>
      </c>
      <c r="E833" s="733">
        <f>[1]②B6用集計!D4377</f>
        <v>49</v>
      </c>
      <c r="F833" s="744">
        <f>[1]②B6用集計!C4403</f>
        <v>64</v>
      </c>
      <c r="G833" s="783">
        <f>[1]②B6用集計!D4403</f>
        <v>46</v>
      </c>
      <c r="H833" s="732">
        <f>[1]②B6用集計!C4580</f>
        <v>0</v>
      </c>
      <c r="I833" s="743">
        <f>[1]②B6用集計!D4580</f>
        <v>1</v>
      </c>
      <c r="J833" s="808">
        <f>B833+D833+F833+H833</f>
        <v>164</v>
      </c>
      <c r="K833" s="807">
        <f>C833+E833+G833+I833</f>
        <v>178</v>
      </c>
      <c r="L833" s="732">
        <f>[1]②B6用集計!C4429</f>
        <v>27</v>
      </c>
      <c r="M833" s="783">
        <f>[1]②B6用集計!D4429</f>
        <v>20</v>
      </c>
      <c r="N833" s="733">
        <f>[1]②B6用集計!C4454</f>
        <v>29</v>
      </c>
      <c r="O833" s="733">
        <f>[1]②B6用集計!D4454</f>
        <v>22</v>
      </c>
    </row>
    <row r="834" spans="1:32" ht="12.75" customHeight="1" x14ac:dyDescent="0.15">
      <c r="A834" s="745" t="s">
        <v>129</v>
      </c>
      <c r="B834" s="733">
        <f>[1]②B6用集計!C4353</f>
        <v>51</v>
      </c>
      <c r="C834" s="783">
        <f>[1]②B6用集計!D4353</f>
        <v>63</v>
      </c>
      <c r="D834" s="732">
        <f>[1]②B6用集計!C4378</f>
        <v>44</v>
      </c>
      <c r="E834" s="733">
        <f>[1]②B6用集計!D4378</f>
        <v>47</v>
      </c>
      <c r="F834" s="744">
        <f>[1]②B6用集計!C4404</f>
        <v>21</v>
      </c>
      <c r="G834" s="783">
        <f>[1]②B6用集計!D4404</f>
        <v>24</v>
      </c>
      <c r="H834" s="732">
        <f>[1]②B6用集計!C4581</f>
        <v>0</v>
      </c>
      <c r="I834" s="743">
        <f>[1]②B6用集計!D4581</f>
        <v>1</v>
      </c>
      <c r="J834" s="808">
        <f>B834+D834+F834+H834</f>
        <v>116</v>
      </c>
      <c r="K834" s="807">
        <f>C834+E834+G834+I834</f>
        <v>135</v>
      </c>
      <c r="L834" s="732">
        <f>[1]②B6用集計!C4430</f>
        <v>14</v>
      </c>
      <c r="M834" s="783">
        <f>[1]②B6用集計!D4430</f>
        <v>24</v>
      </c>
      <c r="N834" s="733">
        <f>[1]②B6用集計!C4455</f>
        <v>20</v>
      </c>
      <c r="O834" s="733">
        <f>[1]②B6用集計!D4455</f>
        <v>26</v>
      </c>
    </row>
    <row r="835" spans="1:32" ht="12.75" customHeight="1" x14ac:dyDescent="0.15">
      <c r="A835" s="745" t="s">
        <v>130</v>
      </c>
      <c r="B835" s="733">
        <f>[1]②B6用集計!C4354</f>
        <v>41</v>
      </c>
      <c r="C835" s="783">
        <f>[1]②B6用集計!D4354</f>
        <v>50</v>
      </c>
      <c r="D835" s="732">
        <f>[1]②B6用集計!C4379</f>
        <v>30</v>
      </c>
      <c r="E835" s="733">
        <f>[1]②B6用集計!D4379</f>
        <v>35</v>
      </c>
      <c r="F835" s="744">
        <f>[1]②B6用集計!C4405</f>
        <v>23</v>
      </c>
      <c r="G835" s="783">
        <f>[1]②B6用集計!D4405</f>
        <v>26</v>
      </c>
      <c r="H835" s="732">
        <f>[1]②B6用集計!C4582</f>
        <v>1</v>
      </c>
      <c r="I835" s="743">
        <f>[1]②B6用集計!D4582</f>
        <v>1</v>
      </c>
      <c r="J835" s="808">
        <f>B835+D835+F835+H835</f>
        <v>95</v>
      </c>
      <c r="K835" s="807">
        <f>C835+E835+G835+I835</f>
        <v>112</v>
      </c>
      <c r="L835" s="732">
        <f>[1]②B6用集計!C4431</f>
        <v>21</v>
      </c>
      <c r="M835" s="783">
        <f>[1]②B6用集計!D4431</f>
        <v>30</v>
      </c>
      <c r="N835" s="733">
        <f>[1]②B6用集計!C4456</f>
        <v>16</v>
      </c>
      <c r="O835" s="733">
        <f>[1]②B6用集計!D4456</f>
        <v>24</v>
      </c>
    </row>
    <row r="836" spans="1:32" ht="12.75" customHeight="1" x14ac:dyDescent="0.15">
      <c r="A836" s="745" t="s">
        <v>131</v>
      </c>
      <c r="B836" s="733">
        <f>[1]②B6用集計!C4355</f>
        <v>20</v>
      </c>
      <c r="C836" s="783">
        <f>[1]②B6用集計!D4355</f>
        <v>22</v>
      </c>
      <c r="D836" s="732">
        <f>[1]②B6用集計!C4380</f>
        <v>23</v>
      </c>
      <c r="E836" s="733">
        <f>[1]②B6用集計!D4380</f>
        <v>35</v>
      </c>
      <c r="F836" s="744">
        <f>[1]②B6用集計!C4406</f>
        <v>14</v>
      </c>
      <c r="G836" s="783">
        <f>[1]②B6用集計!D4406</f>
        <v>25</v>
      </c>
      <c r="H836" s="732">
        <f>[1]②B6用集計!C4583</f>
        <v>0</v>
      </c>
      <c r="I836" s="743">
        <f>[1]②B6用集計!D4583</f>
        <v>0</v>
      </c>
      <c r="J836" s="808">
        <f>B836+D836+F836+H836</f>
        <v>57</v>
      </c>
      <c r="K836" s="807">
        <f>C836+E836+G836+I836</f>
        <v>82</v>
      </c>
      <c r="L836" s="732">
        <f>[1]②B6用集計!C4432</f>
        <v>12</v>
      </c>
      <c r="M836" s="783">
        <f>[1]②B6用集計!D4432</f>
        <v>32</v>
      </c>
      <c r="N836" s="733">
        <f>[1]②B6用集計!C4457</f>
        <v>13</v>
      </c>
      <c r="O836" s="733">
        <f>[1]②B6用集計!D4457</f>
        <v>26</v>
      </c>
    </row>
    <row r="837" spans="1:32" ht="12.75" customHeight="1" x14ac:dyDescent="0.15">
      <c r="A837" s="745" t="s">
        <v>132</v>
      </c>
      <c r="B837" s="733">
        <f>[1]②B6用集計!C4356</f>
        <v>5</v>
      </c>
      <c r="C837" s="783">
        <f>[1]②B6用集計!D4356</f>
        <v>12</v>
      </c>
      <c r="D837" s="732">
        <f>[1]②B6用集計!C4381</f>
        <v>5</v>
      </c>
      <c r="E837" s="733">
        <f>[1]②B6用集計!D4381</f>
        <v>19</v>
      </c>
      <c r="F837" s="744">
        <f>[1]②B6用集計!C4407</f>
        <v>6</v>
      </c>
      <c r="G837" s="783">
        <f>[1]②B6用集計!D4407</f>
        <v>20</v>
      </c>
      <c r="H837" s="732">
        <f>[1]②B6用集計!C4584</f>
        <v>0</v>
      </c>
      <c r="I837" s="743">
        <f>[1]②B6用集計!D4584</f>
        <v>0</v>
      </c>
      <c r="J837" s="808">
        <f>B837+D837+F837+H837</f>
        <v>16</v>
      </c>
      <c r="K837" s="807">
        <f>C837+E837+G837+I837</f>
        <v>51</v>
      </c>
      <c r="L837" s="732">
        <f>[1]②B6用集計!C4433</f>
        <v>5</v>
      </c>
      <c r="M837" s="783">
        <f>[1]②B6用集計!D4433</f>
        <v>12</v>
      </c>
      <c r="N837" s="733">
        <f>[1]②B6用集計!C4458</f>
        <v>10</v>
      </c>
      <c r="O837" s="733">
        <f>[1]②B6用集計!D4458</f>
        <v>13</v>
      </c>
    </row>
    <row r="838" spans="1:32" ht="12.75" customHeight="1" x14ac:dyDescent="0.15">
      <c r="A838" s="745" t="s">
        <v>133</v>
      </c>
      <c r="B838" s="733">
        <f>[1]②B6用集計!C4357</f>
        <v>0</v>
      </c>
      <c r="C838" s="783">
        <f>[1]②B6用集計!D4357</f>
        <v>3</v>
      </c>
      <c r="D838" s="732">
        <f>[1]②B6用集計!C4382</f>
        <v>0</v>
      </c>
      <c r="E838" s="733">
        <f>[1]②B6用集計!D4382</f>
        <v>6</v>
      </c>
      <c r="F838" s="744">
        <f>[1]②B6用集計!C4408</f>
        <v>2</v>
      </c>
      <c r="G838" s="783">
        <f>[1]②B6用集計!D4408</f>
        <v>6</v>
      </c>
      <c r="H838" s="732">
        <f>[1]②B6用集計!C4585</f>
        <v>0</v>
      </c>
      <c r="I838" s="743">
        <f>[1]②B6用集計!D4585</f>
        <v>0</v>
      </c>
      <c r="J838" s="808">
        <f>B838+D838+F838+H838</f>
        <v>2</v>
      </c>
      <c r="K838" s="807">
        <f>C838+E838+G838+I838</f>
        <v>15</v>
      </c>
      <c r="L838" s="732">
        <f>[1]②B6用集計!C4434</f>
        <v>1</v>
      </c>
      <c r="M838" s="783">
        <f>[1]②B6用集計!D4434</f>
        <v>7</v>
      </c>
      <c r="N838" s="733">
        <f>[1]②B6用集計!C4459</f>
        <v>1</v>
      </c>
      <c r="O838" s="733">
        <f>[1]②B6用集計!D4459</f>
        <v>6</v>
      </c>
    </row>
    <row r="839" spans="1:32" ht="12.75" customHeight="1" thickBot="1" x14ac:dyDescent="0.2">
      <c r="A839" s="739" t="s">
        <v>209</v>
      </c>
      <c r="B839" s="781">
        <f>[1]②B6用集計!C4358</f>
        <v>0</v>
      </c>
      <c r="C839" s="782">
        <f>[1]②B6用集計!D4358</f>
        <v>1</v>
      </c>
      <c r="D839" s="781">
        <f>[1]②B6用集計!C4383</f>
        <v>0</v>
      </c>
      <c r="E839" s="781">
        <f>[1]②B6用集計!D4383</f>
        <v>0</v>
      </c>
      <c r="F839" s="738">
        <f>[1]②B6用集計!C4409</f>
        <v>0</v>
      </c>
      <c r="G839" s="782">
        <f>[1]②B6用集計!D4409</f>
        <v>2</v>
      </c>
      <c r="H839" s="781">
        <f>[1]②B6用集計!C4586</f>
        <v>0</v>
      </c>
      <c r="I839" s="737">
        <f>[1]②B6用集計!D4586</f>
        <v>0</v>
      </c>
      <c r="J839" s="806">
        <f>B839+D839+F839+H839</f>
        <v>0</v>
      </c>
      <c r="K839" s="805">
        <f>C839+E839+G839+I839</f>
        <v>3</v>
      </c>
      <c r="L839" s="781">
        <f>[1]②B6用集計!C4435</f>
        <v>0</v>
      </c>
      <c r="M839" s="782">
        <f>[1]②B6用集計!D4435</f>
        <v>2</v>
      </c>
      <c r="N839" s="781">
        <f>[1]②B6用集計!C4460</f>
        <v>0</v>
      </c>
      <c r="O839" s="781">
        <f>[1]②B6用集計!D4460</f>
        <v>1</v>
      </c>
    </row>
    <row r="840" spans="1:32" ht="9.9499999999999993" customHeight="1" x14ac:dyDescent="0.15">
      <c r="A840" s="780"/>
      <c r="B840" s="733"/>
      <c r="C840" s="803"/>
      <c r="D840" s="733"/>
      <c r="E840" s="733"/>
      <c r="F840" s="733"/>
      <c r="G840" s="733"/>
      <c r="H840" s="733"/>
      <c r="I840" s="733"/>
      <c r="J840" s="733"/>
      <c r="K840" s="733"/>
      <c r="L840" s="733"/>
      <c r="M840" s="733"/>
      <c r="N840" s="733"/>
      <c r="O840" s="733"/>
    </row>
    <row r="841" spans="1:32" ht="9.9499999999999993" customHeight="1" thickBot="1" x14ac:dyDescent="0.2">
      <c r="A841" s="804"/>
      <c r="B841" s="781"/>
      <c r="C841" s="834"/>
      <c r="D841" s="781"/>
      <c r="E841" s="781"/>
      <c r="F841" s="781"/>
      <c r="G841" s="781"/>
      <c r="H841" s="781"/>
      <c r="I841" s="781"/>
      <c r="J841" s="781"/>
      <c r="K841" s="781"/>
      <c r="L841" s="781"/>
      <c r="M841" s="781"/>
      <c r="N841" s="781"/>
      <c r="O841" s="781"/>
    </row>
    <row r="842" spans="1:32" s="732" customFormat="1" ht="20.100000000000001" customHeight="1" x14ac:dyDescent="0.15">
      <c r="A842" s="745" t="s">
        <v>219</v>
      </c>
      <c r="B842" s="879" t="s">
        <v>281</v>
      </c>
      <c r="C842" s="878"/>
      <c r="D842" s="877" t="s">
        <v>280</v>
      </c>
      <c r="E842" s="877"/>
      <c r="F842" s="841" t="s">
        <v>279</v>
      </c>
      <c r="G842" s="843"/>
      <c r="H842" s="798" t="s">
        <v>278</v>
      </c>
      <c r="I842" s="795"/>
      <c r="J842" s="798" t="s">
        <v>277</v>
      </c>
      <c r="K842" s="797"/>
      <c r="L842" s="796" t="s">
        <v>276</v>
      </c>
      <c r="M842" s="797"/>
      <c r="N842" s="796" t="s">
        <v>275</v>
      </c>
      <c r="O842" s="851"/>
      <c r="P842" s="733"/>
      <c r="AC842" s="725"/>
      <c r="AD842" s="725"/>
      <c r="AE842" s="725"/>
      <c r="AF842" s="725"/>
    </row>
    <row r="843" spans="1:32" ht="13.5" customHeight="1" x14ac:dyDescent="0.15">
      <c r="A843" s="759" t="s">
        <v>215</v>
      </c>
      <c r="B843" s="821">
        <f>[1]③行政区別!E209</f>
        <v>327</v>
      </c>
      <c r="C843" s="876"/>
      <c r="D843" s="769">
        <f>SUM(L814:O814)+B843</f>
        <v>956</v>
      </c>
      <c r="E843" s="819"/>
      <c r="F843" s="818">
        <f>[1]③行政区別!E211</f>
        <v>15</v>
      </c>
      <c r="G843" s="792"/>
      <c r="H843" s="768">
        <f>[1]③行政区別!E212</f>
        <v>326</v>
      </c>
      <c r="I843" s="792"/>
      <c r="J843" s="768">
        <f>[1]③行政区別!E213</f>
        <v>274</v>
      </c>
      <c r="K843" s="792"/>
      <c r="L843" s="768">
        <f>[1]③行政区別!E214</f>
        <v>161</v>
      </c>
      <c r="M843" s="792"/>
      <c r="N843" s="768">
        <f>[1]③行政区別!E215</f>
        <v>216</v>
      </c>
      <c r="O843" s="791"/>
      <c r="AC843" s="732"/>
      <c r="AD843" s="732"/>
      <c r="AF843" s="732"/>
    </row>
    <row r="844" spans="1:32" ht="13.5" customHeight="1" x14ac:dyDescent="0.15">
      <c r="A844" s="771" t="s">
        <v>214</v>
      </c>
      <c r="B844" s="821">
        <f>SUM(B848:C868)</f>
        <v>1083</v>
      </c>
      <c r="C844" s="876"/>
      <c r="D844" s="769">
        <f>SUM(D848:E868)</f>
        <v>3143</v>
      </c>
      <c r="E844" s="819"/>
      <c r="F844" s="818">
        <f>SUM(F848:G868)</f>
        <v>44</v>
      </c>
      <c r="G844" s="792"/>
      <c r="H844" s="768">
        <f>SUM(H848:I868)</f>
        <v>968</v>
      </c>
      <c r="I844" s="792"/>
      <c r="J844" s="768">
        <f>SUM(J848:K868)</f>
        <v>728</v>
      </c>
      <c r="K844" s="792"/>
      <c r="L844" s="768">
        <f>SUM(L848:M868)</f>
        <v>557</v>
      </c>
      <c r="M844" s="792"/>
      <c r="N844" s="768">
        <f>SUM(N848:O868)</f>
        <v>634</v>
      </c>
      <c r="O844" s="791"/>
    </row>
    <row r="845" spans="1:32" ht="13.5" customHeight="1" x14ac:dyDescent="0.15">
      <c r="A845" s="759"/>
      <c r="B845" s="837" t="s">
        <v>111</v>
      </c>
      <c r="C845" s="763" t="s">
        <v>112</v>
      </c>
      <c r="D845" s="856" t="s">
        <v>111</v>
      </c>
      <c r="E845" s="815" t="s">
        <v>112</v>
      </c>
      <c r="F845" s="839" t="s">
        <v>111</v>
      </c>
      <c r="G845" s="838" t="s">
        <v>112</v>
      </c>
      <c r="H845" s="837" t="s">
        <v>111</v>
      </c>
      <c r="I845" s="836" t="s">
        <v>112</v>
      </c>
      <c r="J845" s="875" t="s">
        <v>111</v>
      </c>
      <c r="K845" s="790" t="s">
        <v>112</v>
      </c>
      <c r="L845" s="789" t="s">
        <v>111</v>
      </c>
      <c r="M845" s="790" t="s">
        <v>112</v>
      </c>
      <c r="N845" s="789" t="s">
        <v>111</v>
      </c>
      <c r="O845" s="788" t="s">
        <v>112</v>
      </c>
    </row>
    <row r="846" spans="1:32" ht="13.5" customHeight="1" x14ac:dyDescent="0.15">
      <c r="A846" s="771" t="s">
        <v>274</v>
      </c>
      <c r="B846" s="758">
        <f>SUM(B852:B868)</f>
        <v>461</v>
      </c>
      <c r="C846" s="757">
        <f>SUM(C852:C868)</f>
        <v>464</v>
      </c>
      <c r="D846" s="813">
        <f>L817+N817+B846</f>
        <v>1252</v>
      </c>
      <c r="E846" s="812">
        <f>M817+O817+C846</f>
        <v>1330</v>
      </c>
      <c r="F846" s="786">
        <f>SUM(F852:F868)</f>
        <v>15</v>
      </c>
      <c r="G846" s="786">
        <f>SUM(G852:G868)</f>
        <v>16</v>
      </c>
      <c r="H846" s="758">
        <f>SUM(H852:H868)</f>
        <v>381</v>
      </c>
      <c r="I846" s="787">
        <f>SUM(I852:I868)</f>
        <v>384</v>
      </c>
      <c r="J846" s="786">
        <f>SUM(J852:J868)</f>
        <v>308</v>
      </c>
      <c r="K846" s="787">
        <f>SUM(K852:K868)</f>
        <v>308</v>
      </c>
      <c r="L846" s="786">
        <f>SUM(L852:L868)</f>
        <v>233</v>
      </c>
      <c r="M846" s="787">
        <f>SUM(M852:M868)</f>
        <v>218</v>
      </c>
      <c r="N846" s="786">
        <f>SUM(N852:N868)</f>
        <v>274</v>
      </c>
      <c r="O846" s="786">
        <f>SUM(O852:O868)</f>
        <v>258</v>
      </c>
    </row>
    <row r="847" spans="1:32" ht="15" customHeight="1" x14ac:dyDescent="0.15">
      <c r="A847" s="753" t="s">
        <v>212</v>
      </c>
      <c r="B847" s="752">
        <f>SUM(B848:B868)</f>
        <v>542</v>
      </c>
      <c r="C847" s="751">
        <f>SUM(C848:C868)</f>
        <v>541</v>
      </c>
      <c r="D847" s="810">
        <f>L818+N818+B847</f>
        <v>1528</v>
      </c>
      <c r="E847" s="809">
        <f>M818+O818+C847</f>
        <v>1615</v>
      </c>
      <c r="F847" s="784">
        <f>SUM(F848:F868)</f>
        <v>25</v>
      </c>
      <c r="G847" s="784">
        <f>SUM(G848:G868)</f>
        <v>19</v>
      </c>
      <c r="H847" s="752">
        <f>SUM(H848:H868)</f>
        <v>486</v>
      </c>
      <c r="I847" s="785">
        <f>SUM(I848:I868)</f>
        <v>482</v>
      </c>
      <c r="J847" s="784">
        <f>SUM(J848:J868)</f>
        <v>363</v>
      </c>
      <c r="K847" s="785">
        <f>SUM(K848:K868)</f>
        <v>365</v>
      </c>
      <c r="L847" s="784">
        <f>SUM(L848:L868)</f>
        <v>286</v>
      </c>
      <c r="M847" s="785">
        <f>SUM(M848:M868)</f>
        <v>271</v>
      </c>
      <c r="N847" s="784">
        <f>SUM(N848:N868)</f>
        <v>321</v>
      </c>
      <c r="O847" s="784">
        <f>SUM(O848:O868)</f>
        <v>313</v>
      </c>
    </row>
    <row r="848" spans="1:32" ht="12.75" customHeight="1" x14ac:dyDescent="0.15">
      <c r="A848" s="745" t="s">
        <v>273</v>
      </c>
      <c r="B848" s="744">
        <f>[1]②B6用集計!C4465</f>
        <v>20</v>
      </c>
      <c r="C848" s="743">
        <f>[1]②B6用集計!D4465</f>
        <v>20</v>
      </c>
      <c r="D848" s="808">
        <f>L819+N819+B848</f>
        <v>62</v>
      </c>
      <c r="E848" s="807">
        <f>M819+O819+C848</f>
        <v>62</v>
      </c>
      <c r="F848" s="732">
        <f>[1]②B6用集計!C4591</f>
        <v>1</v>
      </c>
      <c r="G848" s="733">
        <f>[1]②B6用集計!D4591</f>
        <v>1</v>
      </c>
      <c r="H848" s="744">
        <f>[1]②B6用集計!C4642</f>
        <v>18</v>
      </c>
      <c r="I848" s="783">
        <f>[1]②B6用集計!D4642</f>
        <v>18</v>
      </c>
      <c r="J848" s="732">
        <f>[1]②B6用集計!C4668</f>
        <v>12</v>
      </c>
      <c r="K848" s="783">
        <f>[1]②B6用集計!D4668</f>
        <v>9</v>
      </c>
      <c r="L848" s="732">
        <f>[1]②B6用集計!C4693</f>
        <v>15</v>
      </c>
      <c r="M848" s="783">
        <f>[1]②B6用集計!D4693</f>
        <v>20</v>
      </c>
      <c r="N848" s="733">
        <f>[1]②B6用集計!C4718</f>
        <v>14</v>
      </c>
      <c r="O848" s="733">
        <f>[1]②B6用集計!D4718</f>
        <v>9</v>
      </c>
    </row>
    <row r="849" spans="1:15" ht="12.75" customHeight="1" x14ac:dyDescent="0.15">
      <c r="A849" s="745" t="s">
        <v>210</v>
      </c>
      <c r="B849" s="744">
        <f>[1]②B6用集計!C4466</f>
        <v>21</v>
      </c>
      <c r="C849" s="743">
        <f>[1]②B6用集計!D4466</f>
        <v>18</v>
      </c>
      <c r="D849" s="808">
        <f>L820+N820+B849</f>
        <v>69</v>
      </c>
      <c r="E849" s="807">
        <f>M820+O820+C849</f>
        <v>73</v>
      </c>
      <c r="F849" s="732">
        <f>[1]②B6用集計!C4592</f>
        <v>2</v>
      </c>
      <c r="G849" s="733">
        <f>[1]②B6用集計!D4592</f>
        <v>1</v>
      </c>
      <c r="H849" s="744">
        <f>[1]②B6用集計!C4643</f>
        <v>22</v>
      </c>
      <c r="I849" s="783">
        <f>[1]②B6用集計!D4643</f>
        <v>21</v>
      </c>
      <c r="J849" s="732">
        <f>[1]②B6用集計!C4669</f>
        <v>14</v>
      </c>
      <c r="K849" s="783">
        <f>[1]②B6用集計!D4669</f>
        <v>13</v>
      </c>
      <c r="L849" s="732">
        <f>[1]②B6用集計!C4694</f>
        <v>16</v>
      </c>
      <c r="M849" s="783">
        <f>[1]②B6用集計!D4694</f>
        <v>11</v>
      </c>
      <c r="N849" s="733">
        <f>[1]②B6用集計!C4719</f>
        <v>10</v>
      </c>
      <c r="O849" s="733">
        <f>[1]②B6用集計!D4719</f>
        <v>15</v>
      </c>
    </row>
    <row r="850" spans="1:15" ht="12.75" customHeight="1" x14ac:dyDescent="0.15">
      <c r="A850" s="745" t="s">
        <v>115</v>
      </c>
      <c r="B850" s="744">
        <f>[1]②B6用集計!C4467</f>
        <v>24</v>
      </c>
      <c r="C850" s="743">
        <f>[1]②B6用集計!D4467</f>
        <v>19</v>
      </c>
      <c r="D850" s="808">
        <f>L821+N821+B850</f>
        <v>63</v>
      </c>
      <c r="E850" s="807">
        <f>M821+O821+C850</f>
        <v>66</v>
      </c>
      <c r="F850" s="732">
        <f>[1]②B6用集計!C4593</f>
        <v>3</v>
      </c>
      <c r="G850" s="733">
        <f>[1]②B6用集計!D4593</f>
        <v>1</v>
      </c>
      <c r="H850" s="744">
        <f>[1]②B6用集計!C4644</f>
        <v>32</v>
      </c>
      <c r="I850" s="783">
        <f>[1]②B6用集計!D4644</f>
        <v>31</v>
      </c>
      <c r="J850" s="732">
        <f>[1]②B6用集計!C4670</f>
        <v>18</v>
      </c>
      <c r="K850" s="783">
        <f>[1]②B6用集計!D4670</f>
        <v>17</v>
      </c>
      <c r="L850" s="732">
        <f>[1]②B6用集計!C4695</f>
        <v>15</v>
      </c>
      <c r="M850" s="783">
        <f>[1]②B6用集計!D4695</f>
        <v>13</v>
      </c>
      <c r="N850" s="733">
        <f>[1]②B6用集計!C4720</f>
        <v>13</v>
      </c>
      <c r="O850" s="733">
        <f>[1]②B6用集計!D4720</f>
        <v>15</v>
      </c>
    </row>
    <row r="851" spans="1:15" ht="12.75" customHeight="1" x14ac:dyDescent="0.15">
      <c r="A851" s="745" t="s">
        <v>116</v>
      </c>
      <c r="B851" s="744">
        <f>[1]②B6用集計!C4468</f>
        <v>16</v>
      </c>
      <c r="C851" s="743">
        <f>[1]②B6用集計!D4468</f>
        <v>20</v>
      </c>
      <c r="D851" s="808">
        <f>L822+N822+B851</f>
        <v>82</v>
      </c>
      <c r="E851" s="807">
        <f>M822+O822+C851</f>
        <v>84</v>
      </c>
      <c r="F851" s="732">
        <f>[1]②B6用集計!C4594</f>
        <v>4</v>
      </c>
      <c r="G851" s="733">
        <f>[1]②B6用集計!D4594</f>
        <v>0</v>
      </c>
      <c r="H851" s="744">
        <f>[1]②B6用集計!C4645</f>
        <v>33</v>
      </c>
      <c r="I851" s="783">
        <f>[1]②B6用集計!D4645</f>
        <v>28</v>
      </c>
      <c r="J851" s="732">
        <f>[1]②B6用集計!C4671</f>
        <v>11</v>
      </c>
      <c r="K851" s="783">
        <f>[1]②B6用集計!D4671</f>
        <v>18</v>
      </c>
      <c r="L851" s="732">
        <f>[1]②B6用集計!C4696</f>
        <v>7</v>
      </c>
      <c r="M851" s="783">
        <f>[1]②B6用集計!D4696</f>
        <v>9</v>
      </c>
      <c r="N851" s="733">
        <f>[1]②B6用集計!C4721</f>
        <v>10</v>
      </c>
      <c r="O851" s="733">
        <f>[1]②B6用集計!D4721</f>
        <v>16</v>
      </c>
    </row>
    <row r="852" spans="1:15" ht="12.75" customHeight="1" x14ac:dyDescent="0.15">
      <c r="A852" s="745" t="s">
        <v>117</v>
      </c>
      <c r="B852" s="744">
        <f>[1]②B6用集計!C4469</f>
        <v>23</v>
      </c>
      <c r="C852" s="743">
        <f>[1]②B6用集計!D4469</f>
        <v>28</v>
      </c>
      <c r="D852" s="808">
        <f>L823+N823+B852</f>
        <v>70</v>
      </c>
      <c r="E852" s="807">
        <f>M823+O823+C852</f>
        <v>84</v>
      </c>
      <c r="F852" s="732">
        <f>[1]②B6用集計!C4595</f>
        <v>1</v>
      </c>
      <c r="G852" s="733">
        <f>[1]②B6用集計!D4595</f>
        <v>1</v>
      </c>
      <c r="H852" s="744">
        <f>[1]②B6用集計!C4646</f>
        <v>24</v>
      </c>
      <c r="I852" s="783">
        <f>[1]②B6用集計!D4646</f>
        <v>28</v>
      </c>
      <c r="J852" s="732">
        <f>[1]②B6用集計!C4672</f>
        <v>23</v>
      </c>
      <c r="K852" s="783">
        <f>[1]②B6用集計!D4672</f>
        <v>19</v>
      </c>
      <c r="L852" s="732">
        <f>[1]②B6用集計!C4697</f>
        <v>11</v>
      </c>
      <c r="M852" s="783">
        <f>[1]②B6用集計!D4697</f>
        <v>14</v>
      </c>
      <c r="N852" s="733">
        <f>[1]②B6用集計!C4722</f>
        <v>17</v>
      </c>
      <c r="O852" s="733">
        <f>[1]②B6用集計!D4722</f>
        <v>10</v>
      </c>
    </row>
    <row r="853" spans="1:15" ht="12.75" customHeight="1" x14ac:dyDescent="0.15">
      <c r="A853" s="745" t="s">
        <v>118</v>
      </c>
      <c r="B853" s="744">
        <f>[1]②B6用集計!C4470</f>
        <v>19</v>
      </c>
      <c r="C853" s="743">
        <f>[1]②B6用集計!D4470</f>
        <v>17</v>
      </c>
      <c r="D853" s="808">
        <f>L824+N824+B853</f>
        <v>59</v>
      </c>
      <c r="E853" s="807">
        <f>M824+O824+C853</f>
        <v>59</v>
      </c>
      <c r="F853" s="732">
        <f>[1]②B6用集計!C4596</f>
        <v>2</v>
      </c>
      <c r="G853" s="733">
        <f>[1]②B6用集計!D4596</f>
        <v>2</v>
      </c>
      <c r="H853" s="744">
        <f>[1]②B6用集計!C4647</f>
        <v>15</v>
      </c>
      <c r="I853" s="783">
        <f>[1]②B6用集計!D4647</f>
        <v>22</v>
      </c>
      <c r="J853" s="732">
        <f>[1]②B6用集計!C4673</f>
        <v>26</v>
      </c>
      <c r="K853" s="783">
        <f>[1]②B6用集計!D4673</f>
        <v>15</v>
      </c>
      <c r="L853" s="732">
        <f>[1]②B6用集計!C4698</f>
        <v>19</v>
      </c>
      <c r="M853" s="783">
        <f>[1]②B6用集計!D4698</f>
        <v>8</v>
      </c>
      <c r="N853" s="733">
        <f>[1]②B6用集計!C4723</f>
        <v>18</v>
      </c>
      <c r="O853" s="733">
        <f>[1]②B6用集計!D4723</f>
        <v>12</v>
      </c>
    </row>
    <row r="854" spans="1:15" ht="12.75" customHeight="1" x14ac:dyDescent="0.15">
      <c r="A854" s="745" t="s">
        <v>119</v>
      </c>
      <c r="B854" s="744">
        <f>[1]②B6用集計!C4471</f>
        <v>23</v>
      </c>
      <c r="C854" s="743">
        <f>[1]②B6用集計!D4471</f>
        <v>16</v>
      </c>
      <c r="D854" s="808">
        <f>L825+N825+B854</f>
        <v>63</v>
      </c>
      <c r="E854" s="807">
        <f>M825+O825+C854</f>
        <v>48</v>
      </c>
      <c r="F854" s="732">
        <f>[1]②B6用集計!C4597</f>
        <v>0</v>
      </c>
      <c r="G854" s="733">
        <f>[1]②B6用集計!D4597</f>
        <v>0</v>
      </c>
      <c r="H854" s="744">
        <f>[1]②B6用集計!C4648</f>
        <v>25</v>
      </c>
      <c r="I854" s="783">
        <f>[1]②B6用集計!D4648</f>
        <v>19</v>
      </c>
      <c r="J854" s="732">
        <f>[1]②B6用集計!C4674</f>
        <v>26</v>
      </c>
      <c r="K854" s="783">
        <f>[1]②B6用集計!D4674</f>
        <v>18</v>
      </c>
      <c r="L854" s="732">
        <f>[1]②B6用集計!C4699</f>
        <v>19</v>
      </c>
      <c r="M854" s="783">
        <f>[1]②B6用集計!D4699</f>
        <v>14</v>
      </c>
      <c r="N854" s="733">
        <f>[1]②B6用集計!C4724</f>
        <v>26</v>
      </c>
      <c r="O854" s="733">
        <f>[1]②B6用集計!D4724</f>
        <v>20</v>
      </c>
    </row>
    <row r="855" spans="1:15" ht="12.75" customHeight="1" x14ac:dyDescent="0.15">
      <c r="A855" s="745" t="s">
        <v>121</v>
      </c>
      <c r="B855" s="744">
        <f>[1]②B6用集計!C4472</f>
        <v>40</v>
      </c>
      <c r="C855" s="743">
        <f>[1]②B6用集計!D4472</f>
        <v>28</v>
      </c>
      <c r="D855" s="808">
        <f>L826+N826+B855</f>
        <v>103</v>
      </c>
      <c r="E855" s="807">
        <f>M826+O826+C855</f>
        <v>95</v>
      </c>
      <c r="F855" s="732">
        <f>[1]②B6用集計!C4598</f>
        <v>1</v>
      </c>
      <c r="G855" s="733">
        <f>[1]②B6用集計!D4598</f>
        <v>2</v>
      </c>
      <c r="H855" s="744">
        <f>[1]②B6用集計!C4649</f>
        <v>30</v>
      </c>
      <c r="I855" s="783">
        <f>[1]②B6用集計!D4649</f>
        <v>29</v>
      </c>
      <c r="J855" s="732">
        <f>[1]②B6用集計!C4675</f>
        <v>19</v>
      </c>
      <c r="K855" s="783">
        <f>[1]②B6用集計!D4675</f>
        <v>24</v>
      </c>
      <c r="L855" s="732">
        <f>[1]②B6用集計!C4700</f>
        <v>22</v>
      </c>
      <c r="M855" s="783">
        <f>[1]②B6用集計!D4700</f>
        <v>17</v>
      </c>
      <c r="N855" s="733">
        <f>[1]②B6用集計!C4725</f>
        <v>27</v>
      </c>
      <c r="O855" s="733">
        <f>[1]②B6用集計!D4725</f>
        <v>16</v>
      </c>
    </row>
    <row r="856" spans="1:15" ht="12.75" customHeight="1" x14ac:dyDescent="0.15">
      <c r="A856" s="745" t="s">
        <v>122</v>
      </c>
      <c r="B856" s="744">
        <f>[1]②B6用集計!C4473</f>
        <v>41</v>
      </c>
      <c r="C856" s="743">
        <f>[1]②B6用集計!D4473</f>
        <v>32</v>
      </c>
      <c r="D856" s="808">
        <f>L827+N827+B856</f>
        <v>114</v>
      </c>
      <c r="E856" s="807">
        <f>M827+O827+C856</f>
        <v>87</v>
      </c>
      <c r="F856" s="732">
        <f>[1]②B6用集計!C4599</f>
        <v>2</v>
      </c>
      <c r="G856" s="733">
        <f>[1]②B6用集計!D4599</f>
        <v>1</v>
      </c>
      <c r="H856" s="744">
        <f>[1]②B6用集計!C4650</f>
        <v>36</v>
      </c>
      <c r="I856" s="783">
        <f>[1]②B6用集計!D4650</f>
        <v>33</v>
      </c>
      <c r="J856" s="732">
        <f>[1]②B6用集計!C4676</f>
        <v>22</v>
      </c>
      <c r="K856" s="783">
        <f>[1]②B6用集計!D4676</f>
        <v>17</v>
      </c>
      <c r="L856" s="732">
        <f>[1]②B6用集計!C4701</f>
        <v>19</v>
      </c>
      <c r="M856" s="783">
        <f>[1]②B6用集計!D4701</f>
        <v>20</v>
      </c>
      <c r="N856" s="733">
        <f>[1]②B6用集計!C4726</f>
        <v>16</v>
      </c>
      <c r="O856" s="733">
        <f>[1]②B6用集計!D4726</f>
        <v>18</v>
      </c>
    </row>
    <row r="857" spans="1:15" ht="12.75" customHeight="1" x14ac:dyDescent="0.15">
      <c r="A857" s="745" t="s">
        <v>123</v>
      </c>
      <c r="B857" s="744">
        <f>[1]②B6用集計!C4474</f>
        <v>26</v>
      </c>
      <c r="C857" s="743">
        <f>[1]②B6用集計!D4474</f>
        <v>24</v>
      </c>
      <c r="D857" s="808">
        <f>L828+N828+B857</f>
        <v>86</v>
      </c>
      <c r="E857" s="807">
        <f>M828+O828+C857</f>
        <v>93</v>
      </c>
      <c r="F857" s="732">
        <f>[1]②B6用集計!C4600</f>
        <v>1</v>
      </c>
      <c r="G857" s="733">
        <f>[1]②B6用集計!D4600</f>
        <v>3</v>
      </c>
      <c r="H857" s="744">
        <f>[1]②B6用集計!C4651</f>
        <v>41</v>
      </c>
      <c r="I857" s="783">
        <f>[1]②B6用集計!D4651</f>
        <v>40</v>
      </c>
      <c r="J857" s="732">
        <f>[1]②B6用集計!C4677</f>
        <v>17</v>
      </c>
      <c r="K857" s="783">
        <f>[1]②B6用集計!D4677</f>
        <v>23</v>
      </c>
      <c r="L857" s="732">
        <f>[1]②B6用集計!C4702</f>
        <v>19</v>
      </c>
      <c r="M857" s="783">
        <f>[1]②B6用集計!D4702</f>
        <v>17</v>
      </c>
      <c r="N857" s="733">
        <f>[1]②B6用集計!C4727</f>
        <v>15</v>
      </c>
      <c r="O857" s="733">
        <f>[1]②B6用集計!D4727</f>
        <v>11</v>
      </c>
    </row>
    <row r="858" spans="1:15" ht="12.75" customHeight="1" x14ac:dyDescent="0.15">
      <c r="A858" s="745" t="s">
        <v>124</v>
      </c>
      <c r="B858" s="744">
        <f>[1]②B6用集計!C4475</f>
        <v>25</v>
      </c>
      <c r="C858" s="743">
        <f>[1]②B6用集計!D4475</f>
        <v>27</v>
      </c>
      <c r="D858" s="808">
        <f>L829+N829+B858</f>
        <v>88</v>
      </c>
      <c r="E858" s="807">
        <f>M829+O829+C858</f>
        <v>98</v>
      </c>
      <c r="F858" s="732">
        <f>[1]②B6用集計!C4601</f>
        <v>1</v>
      </c>
      <c r="G858" s="733">
        <f>[1]②B6用集計!D4601</f>
        <v>0</v>
      </c>
      <c r="H858" s="744">
        <f>[1]②B6用集計!C4652</f>
        <v>47</v>
      </c>
      <c r="I858" s="783">
        <f>[1]②B6用集計!D4652</f>
        <v>36</v>
      </c>
      <c r="J858" s="732">
        <f>[1]②B6用集計!C4678</f>
        <v>18</v>
      </c>
      <c r="K858" s="783">
        <f>[1]②B6用集計!D4678</f>
        <v>21</v>
      </c>
      <c r="L858" s="732">
        <f>[1]②B6用集計!C4703</f>
        <v>14</v>
      </c>
      <c r="M858" s="783">
        <f>[1]②B6用集計!D4703</f>
        <v>11</v>
      </c>
      <c r="N858" s="733">
        <f>[1]②B6用集計!C4728</f>
        <v>18</v>
      </c>
      <c r="O858" s="733">
        <f>[1]②B6用集計!D4728</f>
        <v>21</v>
      </c>
    </row>
    <row r="859" spans="1:15" ht="12.75" customHeight="1" x14ac:dyDescent="0.15">
      <c r="A859" s="745" t="s">
        <v>125</v>
      </c>
      <c r="B859" s="744">
        <f>[1]②B6用集計!C4476</f>
        <v>39</v>
      </c>
      <c r="C859" s="743">
        <f>[1]②B6用集計!D4476</f>
        <v>39</v>
      </c>
      <c r="D859" s="808">
        <f>L830+N830+B859</f>
        <v>113</v>
      </c>
      <c r="E859" s="807">
        <f>M830+O830+C859</f>
        <v>104</v>
      </c>
      <c r="F859" s="732">
        <f>[1]②B6用集計!C4602</f>
        <v>1</v>
      </c>
      <c r="G859" s="733">
        <f>[1]②B6用集計!D4602</f>
        <v>2</v>
      </c>
      <c r="H859" s="744">
        <f>[1]②B6用集計!C4653</f>
        <v>36</v>
      </c>
      <c r="I859" s="783">
        <f>[1]②B6用集計!D4653</f>
        <v>34</v>
      </c>
      <c r="J859" s="732">
        <f>[1]②B6用集計!C4679</f>
        <v>26</v>
      </c>
      <c r="K859" s="783">
        <f>[1]②B6用集計!D4679</f>
        <v>28</v>
      </c>
      <c r="L859" s="732">
        <f>[1]②B6用集計!C4704</f>
        <v>5</v>
      </c>
      <c r="M859" s="783">
        <f>[1]②B6用集計!D4704</f>
        <v>11</v>
      </c>
      <c r="N859" s="733">
        <f>[1]②B6用集計!C4729</f>
        <v>25</v>
      </c>
      <c r="O859" s="733">
        <f>[1]②B6用集計!D4729</f>
        <v>26</v>
      </c>
    </row>
    <row r="860" spans="1:15" ht="12.75" customHeight="1" x14ac:dyDescent="0.15">
      <c r="A860" s="745" t="s">
        <v>126</v>
      </c>
      <c r="B860" s="744">
        <f>[1]②B6用集計!C4477</f>
        <v>43</v>
      </c>
      <c r="C860" s="743">
        <f>[1]②B6用集計!D4477</f>
        <v>40</v>
      </c>
      <c r="D860" s="808">
        <f>L831+N831+B860</f>
        <v>119</v>
      </c>
      <c r="E860" s="807">
        <f>M831+O831+C860</f>
        <v>109</v>
      </c>
      <c r="F860" s="732">
        <f>[1]②B6用集計!C4603</f>
        <v>4</v>
      </c>
      <c r="G860" s="733">
        <f>[1]②B6用集計!D4603</f>
        <v>1</v>
      </c>
      <c r="H860" s="744">
        <f>[1]②B6用集計!C4654</f>
        <v>26</v>
      </c>
      <c r="I860" s="783">
        <f>[1]②B6用集計!D4654</f>
        <v>29</v>
      </c>
      <c r="J860" s="732">
        <f>[1]②B6用集計!C4680</f>
        <v>30</v>
      </c>
      <c r="K860" s="783">
        <f>[1]②B6用集計!D4680</f>
        <v>25</v>
      </c>
      <c r="L860" s="732">
        <f>[1]②B6用集計!C4705</f>
        <v>21</v>
      </c>
      <c r="M860" s="783">
        <f>[1]②B6用集計!D4705</f>
        <v>19</v>
      </c>
      <c r="N860" s="733">
        <f>[1]②B6用集計!C4730</f>
        <v>32</v>
      </c>
      <c r="O860" s="733">
        <f>[1]②B6用集計!D4730</f>
        <v>25</v>
      </c>
    </row>
    <row r="861" spans="1:15" ht="12.75" customHeight="1" x14ac:dyDescent="0.15">
      <c r="A861" s="745" t="s">
        <v>127</v>
      </c>
      <c r="B861" s="744">
        <f>[1]②B6用集計!C4478</f>
        <v>58</v>
      </c>
      <c r="C861" s="743">
        <f>[1]②B6用集計!D4478</f>
        <v>50</v>
      </c>
      <c r="D861" s="808">
        <f>L832+N832+B861</f>
        <v>144</v>
      </c>
      <c r="E861" s="807">
        <f>M832+O832+C861</f>
        <v>145</v>
      </c>
      <c r="F861" s="732">
        <f>[1]②B6用集計!C4604</f>
        <v>2</v>
      </c>
      <c r="G861" s="733">
        <f>[1]②B6用集計!D4604</f>
        <v>3</v>
      </c>
      <c r="H861" s="744">
        <f>[1]②B6用集計!C4655</f>
        <v>38</v>
      </c>
      <c r="I861" s="783">
        <f>[1]②B6用集計!D4655</f>
        <v>31</v>
      </c>
      <c r="J861" s="732">
        <f>[1]②B6用集計!C4681</f>
        <v>37</v>
      </c>
      <c r="K861" s="783">
        <f>[1]②B6用集計!D4681</f>
        <v>28</v>
      </c>
      <c r="L861" s="732">
        <f>[1]②B6用集計!C4706</f>
        <v>26</v>
      </c>
      <c r="M861" s="783">
        <f>[1]②B6用集計!D4706</f>
        <v>24</v>
      </c>
      <c r="N861" s="733">
        <f>[1]②B6用集計!C4731</f>
        <v>31</v>
      </c>
      <c r="O861" s="733">
        <f>[1]②B6用集計!D4731</f>
        <v>24</v>
      </c>
    </row>
    <row r="862" spans="1:15" ht="12.75" customHeight="1" x14ac:dyDescent="0.15">
      <c r="A862" s="745" t="s">
        <v>128</v>
      </c>
      <c r="B862" s="744">
        <f>[1]②B6用集計!C4479</f>
        <v>42</v>
      </c>
      <c r="C862" s="743">
        <f>[1]②B6用集計!D4479</f>
        <v>36</v>
      </c>
      <c r="D862" s="808">
        <f>L833+N833+B862</f>
        <v>98</v>
      </c>
      <c r="E862" s="807">
        <f>M833+O833+C862</f>
        <v>78</v>
      </c>
      <c r="F862" s="732">
        <f>[1]②B6用集計!C4605</f>
        <v>0</v>
      </c>
      <c r="G862" s="733">
        <f>[1]②B6用集計!D4605</f>
        <v>1</v>
      </c>
      <c r="H862" s="744">
        <f>[1]②B6用集計!C4656</f>
        <v>22</v>
      </c>
      <c r="I862" s="783">
        <f>[1]②B6用集計!D4656</f>
        <v>26</v>
      </c>
      <c r="J862" s="732">
        <f>[1]②B6用集計!C4682</f>
        <v>17</v>
      </c>
      <c r="K862" s="783">
        <f>[1]②B6用集計!D4682</f>
        <v>26</v>
      </c>
      <c r="L862" s="732">
        <f>[1]②B6用集計!C4707</f>
        <v>18</v>
      </c>
      <c r="M862" s="783">
        <f>[1]②B6用集計!D4707</f>
        <v>16</v>
      </c>
      <c r="N862" s="733">
        <f>[1]②B6用集計!C4732</f>
        <v>12</v>
      </c>
      <c r="O862" s="733">
        <f>[1]②B6用集計!D4732</f>
        <v>16</v>
      </c>
    </row>
    <row r="863" spans="1:15" ht="12.75" customHeight="1" x14ac:dyDescent="0.15">
      <c r="A863" s="745" t="s">
        <v>129</v>
      </c>
      <c r="B863" s="744">
        <f>[1]②B6用集計!C4480</f>
        <v>25</v>
      </c>
      <c r="C863" s="743">
        <f>[1]②B6用集計!D4480</f>
        <v>33</v>
      </c>
      <c r="D863" s="808">
        <f>L834+N834+B863</f>
        <v>59</v>
      </c>
      <c r="E863" s="807">
        <f>M834+O834+C863</f>
        <v>83</v>
      </c>
      <c r="F863" s="732">
        <f>[1]②B6用集計!C4606</f>
        <v>0</v>
      </c>
      <c r="G863" s="733">
        <f>[1]②B6用集計!D4606</f>
        <v>0</v>
      </c>
      <c r="H863" s="744">
        <f>[1]②B6用集計!C4657</f>
        <v>16</v>
      </c>
      <c r="I863" s="783">
        <f>[1]②B6用集計!D4657</f>
        <v>18</v>
      </c>
      <c r="J863" s="732">
        <f>[1]②B6用集計!C4683</f>
        <v>17</v>
      </c>
      <c r="K863" s="783">
        <f>[1]②B6用集計!D4683</f>
        <v>24</v>
      </c>
      <c r="L863" s="732">
        <f>[1]②B6用集計!C4708</f>
        <v>14</v>
      </c>
      <c r="M863" s="783">
        <f>[1]②B6用集計!D4708</f>
        <v>20</v>
      </c>
      <c r="N863" s="733">
        <f>[1]②B6用集計!C4733</f>
        <v>8</v>
      </c>
      <c r="O863" s="733">
        <f>[1]②B6用集計!D4733</f>
        <v>16</v>
      </c>
    </row>
    <row r="864" spans="1:15" ht="12.75" customHeight="1" x14ac:dyDescent="0.15">
      <c r="A864" s="745" t="s">
        <v>130</v>
      </c>
      <c r="B864" s="744">
        <f>[1]②B6用集計!C4481</f>
        <v>31</v>
      </c>
      <c r="C864" s="743">
        <f>[1]②B6用集計!D4481</f>
        <v>30</v>
      </c>
      <c r="D864" s="808">
        <f>L835+N835+B864</f>
        <v>68</v>
      </c>
      <c r="E864" s="807">
        <f>M835+O835+C864</f>
        <v>84</v>
      </c>
      <c r="F864" s="732">
        <f>[1]②B6用集計!C4607</f>
        <v>0</v>
      </c>
      <c r="G864" s="733">
        <f>[1]②B6用集計!D4607</f>
        <v>0</v>
      </c>
      <c r="H864" s="744">
        <f>[1]②B6用集計!C4658</f>
        <v>12</v>
      </c>
      <c r="I864" s="783">
        <f>[1]②B6用集計!D4658</f>
        <v>12</v>
      </c>
      <c r="J864" s="732">
        <f>[1]②B6用集計!C4684</f>
        <v>15</v>
      </c>
      <c r="K864" s="783">
        <f>[1]②B6用集計!D4684</f>
        <v>17</v>
      </c>
      <c r="L864" s="732">
        <f>[1]②B6用集計!C4709</f>
        <v>15</v>
      </c>
      <c r="M864" s="783">
        <f>[1]②B6用集計!D4709</f>
        <v>11</v>
      </c>
      <c r="N864" s="733">
        <f>[1]②B6用集計!C4734</f>
        <v>12</v>
      </c>
      <c r="O864" s="733">
        <f>[1]②B6用集計!D4734</f>
        <v>14</v>
      </c>
    </row>
    <row r="865" spans="1:16" ht="12.75" customHeight="1" x14ac:dyDescent="0.15">
      <c r="A865" s="745" t="s">
        <v>131</v>
      </c>
      <c r="B865" s="744">
        <f>[1]②B6用集計!C4482</f>
        <v>17</v>
      </c>
      <c r="C865" s="743">
        <f>[1]②B6用集計!D4482</f>
        <v>44</v>
      </c>
      <c r="D865" s="808">
        <f>L836+N836+B865</f>
        <v>42</v>
      </c>
      <c r="E865" s="807">
        <f>M836+O836+C865</f>
        <v>102</v>
      </c>
      <c r="F865" s="732">
        <f>[1]②B6用集計!C4608</f>
        <v>0</v>
      </c>
      <c r="G865" s="733">
        <f>[1]②B6用集計!D4608</f>
        <v>0</v>
      </c>
      <c r="H865" s="744">
        <f>[1]②B6用集計!C4659</f>
        <v>8</v>
      </c>
      <c r="I865" s="783">
        <f>[1]②B6用集計!D4659</f>
        <v>18</v>
      </c>
      <c r="J865" s="732">
        <f>[1]②B6用集計!C4685</f>
        <v>10</v>
      </c>
      <c r="K865" s="783">
        <f>[1]②B6用集計!D4685</f>
        <v>12</v>
      </c>
      <c r="L865" s="732">
        <f>[1]②B6用集計!C4710</f>
        <v>7</v>
      </c>
      <c r="M865" s="783">
        <f>[1]②B6用集計!D4710</f>
        <v>9</v>
      </c>
      <c r="N865" s="733">
        <f>[1]②B6用集計!C4735</f>
        <v>13</v>
      </c>
      <c r="O865" s="733">
        <f>[1]②B6用集計!D4735</f>
        <v>15</v>
      </c>
    </row>
    <row r="866" spans="1:16" ht="12.75" customHeight="1" x14ac:dyDescent="0.15">
      <c r="A866" s="745" t="s">
        <v>132</v>
      </c>
      <c r="B866" s="744">
        <f>[1]②B6用集計!C4483</f>
        <v>8</v>
      </c>
      <c r="C866" s="743">
        <f>[1]②B6用集計!D4483</f>
        <v>15</v>
      </c>
      <c r="D866" s="835">
        <f>L837+N837+B866</f>
        <v>23</v>
      </c>
      <c r="E866" s="807">
        <f>M837+O837+C866</f>
        <v>40</v>
      </c>
      <c r="F866" s="733">
        <f>[1]②B6用集計!C4609</f>
        <v>0</v>
      </c>
      <c r="G866" s="733">
        <f>[1]②B6用集計!D4609</f>
        <v>0</v>
      </c>
      <c r="H866" s="744">
        <f>[1]②B6用集計!C4660</f>
        <v>5</v>
      </c>
      <c r="I866" s="783">
        <f>[1]②B6用集計!D4660</f>
        <v>5</v>
      </c>
      <c r="J866" s="733">
        <f>[1]②B6用集計!C4686</f>
        <v>4</v>
      </c>
      <c r="K866" s="783">
        <f>[1]②B6用集計!D4686</f>
        <v>10</v>
      </c>
      <c r="L866" s="733">
        <f>[1]②B6用集計!C4711</f>
        <v>4</v>
      </c>
      <c r="M866" s="783">
        <f>[1]②B6用集計!D4711</f>
        <v>4</v>
      </c>
      <c r="N866" s="733">
        <f>[1]②B6用集計!C4736</f>
        <v>4</v>
      </c>
      <c r="O866" s="733">
        <f>[1]②B6用集計!D4736</f>
        <v>11</v>
      </c>
    </row>
    <row r="867" spans="1:16" ht="12.75" customHeight="1" x14ac:dyDescent="0.15">
      <c r="A867" s="745" t="s">
        <v>133</v>
      </c>
      <c r="B867" s="744">
        <f>[1]②B6用集計!C4484</f>
        <v>1</v>
      </c>
      <c r="C867" s="743">
        <f>[1]②B6用集計!D4484</f>
        <v>4</v>
      </c>
      <c r="D867" s="835">
        <f>L838+N838+B867</f>
        <v>3</v>
      </c>
      <c r="E867" s="807">
        <f>M838+O838+C867</f>
        <v>17</v>
      </c>
      <c r="F867" s="733">
        <f>[1]②B6用集計!C4610</f>
        <v>0</v>
      </c>
      <c r="G867" s="733">
        <f>[1]②B6用集計!D4610</f>
        <v>0</v>
      </c>
      <c r="H867" s="744">
        <f>[1]②B6用集計!C4661</f>
        <v>0</v>
      </c>
      <c r="I867" s="783">
        <f>[1]②B6用集計!D4661</f>
        <v>4</v>
      </c>
      <c r="J867" s="733">
        <f>[1]②B6用集計!C4687</f>
        <v>1</v>
      </c>
      <c r="K867" s="783">
        <f>[1]②B6用集計!D4687</f>
        <v>0</v>
      </c>
      <c r="L867" s="733">
        <f>[1]②B6用集計!C4712</f>
        <v>0</v>
      </c>
      <c r="M867" s="783">
        <f>[1]②B6用集計!D4712</f>
        <v>2</v>
      </c>
      <c r="N867" s="733">
        <f>[1]②B6用集計!C4737</f>
        <v>0</v>
      </c>
      <c r="O867" s="733">
        <f>[1]②B6用集計!D4737</f>
        <v>2</v>
      </c>
    </row>
    <row r="868" spans="1:16" ht="12.75" customHeight="1" thickBot="1" x14ac:dyDescent="0.2">
      <c r="A868" s="739" t="s">
        <v>209</v>
      </c>
      <c r="B868" s="738">
        <f>[1]②B6用集計!C4485</f>
        <v>0</v>
      </c>
      <c r="C868" s="737">
        <f>[1]②B6用集計!D4485</f>
        <v>1</v>
      </c>
      <c r="D868" s="806">
        <f>L839+N839+B868</f>
        <v>0</v>
      </c>
      <c r="E868" s="805">
        <f>M839+O839+C868</f>
        <v>4</v>
      </c>
      <c r="F868" s="781">
        <f>[1]②B6用集計!C4611</f>
        <v>0</v>
      </c>
      <c r="G868" s="781">
        <f>[1]②B6用集計!D4611</f>
        <v>0</v>
      </c>
      <c r="H868" s="738">
        <f>[1]②B6用集計!C4662</f>
        <v>0</v>
      </c>
      <c r="I868" s="782">
        <f>[1]②B6用集計!D4662</f>
        <v>0</v>
      </c>
      <c r="J868" s="781">
        <f>[1]②B6用集計!C4688</f>
        <v>0</v>
      </c>
      <c r="K868" s="782">
        <f>[1]②B6用集計!D4688</f>
        <v>1</v>
      </c>
      <c r="L868" s="781">
        <f>[1]②B6用集計!C4713</f>
        <v>0</v>
      </c>
      <c r="M868" s="783">
        <f>[1]②B6用集計!D4713</f>
        <v>1</v>
      </c>
      <c r="N868" s="733">
        <f>[1]②B6用集計!C4738</f>
        <v>0</v>
      </c>
      <c r="O868" s="733">
        <f>[1]②B6用集計!D4738</f>
        <v>1</v>
      </c>
    </row>
    <row r="869" spans="1:16" ht="13.5" customHeight="1" x14ac:dyDescent="0.15">
      <c r="A869" s="846"/>
      <c r="B869" s="732"/>
      <c r="C869" s="733"/>
      <c r="D869" s="733"/>
      <c r="E869" s="733"/>
      <c r="F869" s="733"/>
      <c r="G869" s="733"/>
      <c r="H869" s="779"/>
      <c r="I869" s="779"/>
      <c r="J869" s="779"/>
      <c r="K869" s="779"/>
      <c r="L869" s="779"/>
      <c r="M869" s="861"/>
      <c r="N869" s="861"/>
      <c r="O869" s="861"/>
      <c r="P869" s="778"/>
    </row>
    <row r="870" spans="1:16" ht="20.100000000000001" customHeight="1" thickBot="1" x14ac:dyDescent="0.2">
      <c r="A870" s="804"/>
      <c r="B870" s="781"/>
      <c r="C870" s="781"/>
      <c r="D870" s="781"/>
      <c r="E870" s="781"/>
      <c r="F870" s="781"/>
      <c r="G870" s="781"/>
      <c r="H870" s="860"/>
      <c r="I870" s="860"/>
      <c r="J870" s="860"/>
      <c r="K870" s="860"/>
      <c r="L870" s="860"/>
      <c r="M870" s="860"/>
      <c r="N870" s="860"/>
      <c r="O870" s="860"/>
      <c r="P870" s="778"/>
    </row>
    <row r="871" spans="1:16" s="732" customFormat="1" ht="20.100000000000001" customHeight="1" x14ac:dyDescent="0.4">
      <c r="A871" s="777" t="s">
        <v>219</v>
      </c>
      <c r="B871" s="874" t="s">
        <v>272</v>
      </c>
      <c r="C871" s="873"/>
      <c r="D871" s="799" t="s">
        <v>271</v>
      </c>
      <c r="E871" s="799"/>
      <c r="F871" s="872" t="s">
        <v>270</v>
      </c>
      <c r="G871" s="871"/>
      <c r="H871" s="798" t="s">
        <v>269</v>
      </c>
      <c r="I871" s="870"/>
      <c r="J871" s="869" t="s">
        <v>268</v>
      </c>
      <c r="K871" s="868"/>
      <c r="L871" s="841" t="s">
        <v>267</v>
      </c>
      <c r="M871" s="797"/>
      <c r="N871" s="796" t="s">
        <v>266</v>
      </c>
      <c r="O871" s="851"/>
      <c r="P871" s="733"/>
    </row>
    <row r="872" spans="1:16" ht="13.5" customHeight="1" x14ac:dyDescent="0.15">
      <c r="A872" s="771" t="s">
        <v>215</v>
      </c>
      <c r="B872" s="867">
        <f>F843+SUM(H843:O843)</f>
        <v>992</v>
      </c>
      <c r="C872" s="866"/>
      <c r="D872" s="791">
        <f>[1]③行政区別!E217</f>
        <v>234</v>
      </c>
      <c r="E872" s="791"/>
      <c r="F872" s="768">
        <f>[1]③行政区別!E218</f>
        <v>503</v>
      </c>
      <c r="G872" s="792"/>
      <c r="H872" s="768">
        <f>[1]③行政区別!E219</f>
        <v>28</v>
      </c>
      <c r="I872" s="767"/>
      <c r="J872" s="820">
        <f>D872+F872+H872</f>
        <v>765</v>
      </c>
      <c r="K872" s="819"/>
      <c r="L872" s="818">
        <f>[1]③行政区別!E221</f>
        <v>251</v>
      </c>
      <c r="M872" s="792"/>
      <c r="N872" s="768">
        <f>[1]③行政区別!E222</f>
        <v>26</v>
      </c>
      <c r="O872" s="791"/>
    </row>
    <row r="873" spans="1:16" ht="13.5" customHeight="1" x14ac:dyDescent="0.15">
      <c r="A873" s="771" t="s">
        <v>214</v>
      </c>
      <c r="B873" s="867">
        <f>SUM(B877:C897)</f>
        <v>2931</v>
      </c>
      <c r="C873" s="866"/>
      <c r="D873" s="791">
        <f>SUM(D877:E897)</f>
        <v>726</v>
      </c>
      <c r="E873" s="791"/>
      <c r="F873" s="768">
        <f>SUM(F877:G897)</f>
        <v>1255</v>
      </c>
      <c r="G873" s="792"/>
      <c r="H873" s="768">
        <f>SUM(H877:I897)</f>
        <v>73</v>
      </c>
      <c r="I873" s="767"/>
      <c r="J873" s="820">
        <f>SUM(J877:K897)</f>
        <v>2054</v>
      </c>
      <c r="K873" s="819"/>
      <c r="L873" s="818">
        <f>SUM(L877:M897)</f>
        <v>711</v>
      </c>
      <c r="M873" s="792"/>
      <c r="N873" s="768">
        <f>SUM(N877:O897)</f>
        <v>75</v>
      </c>
      <c r="O873" s="791"/>
    </row>
    <row r="874" spans="1:16" ht="13.5" customHeight="1" x14ac:dyDescent="0.15">
      <c r="A874" s="759"/>
      <c r="B874" s="865" t="s">
        <v>111</v>
      </c>
      <c r="C874" s="864" t="s">
        <v>112</v>
      </c>
      <c r="D874" s="789" t="s">
        <v>111</v>
      </c>
      <c r="E874" s="863" t="s">
        <v>112</v>
      </c>
      <c r="F874" s="764" t="s">
        <v>111</v>
      </c>
      <c r="G874" s="790" t="s">
        <v>112</v>
      </c>
      <c r="H874" s="789" t="s">
        <v>111</v>
      </c>
      <c r="I874" s="763" t="s">
        <v>112</v>
      </c>
      <c r="J874" s="816" t="s">
        <v>111</v>
      </c>
      <c r="K874" s="815" t="s">
        <v>112</v>
      </c>
      <c r="L874" s="789" t="s">
        <v>111</v>
      </c>
      <c r="M874" s="790" t="s">
        <v>112</v>
      </c>
      <c r="N874" s="789" t="s">
        <v>111</v>
      </c>
      <c r="O874" s="788" t="s">
        <v>112</v>
      </c>
    </row>
    <row r="875" spans="1:16" ht="13.5" customHeight="1" x14ac:dyDescent="0.15">
      <c r="A875" s="759" t="s">
        <v>213</v>
      </c>
      <c r="B875" s="813">
        <f>F846+H846+J846+L846+N846</f>
        <v>1211</v>
      </c>
      <c r="C875" s="812">
        <f>G846+I846+K846+M846+O846</f>
        <v>1184</v>
      </c>
      <c r="D875" s="786">
        <f>SUM(D881:D897)</f>
        <v>308</v>
      </c>
      <c r="E875" s="786">
        <f>SUM(E881:E897)</f>
        <v>292</v>
      </c>
      <c r="F875" s="758">
        <f>SUM(F881:F897)</f>
        <v>559</v>
      </c>
      <c r="G875" s="787">
        <f>SUM(G881:G897)</f>
        <v>516</v>
      </c>
      <c r="H875" s="786">
        <f>SUM(H881:H897)</f>
        <v>28</v>
      </c>
      <c r="I875" s="757">
        <f>SUM(I881:I897)</f>
        <v>31</v>
      </c>
      <c r="J875" s="813">
        <f>D875+F875+H875</f>
        <v>895</v>
      </c>
      <c r="K875" s="812">
        <f>E875+G875+I875</f>
        <v>839</v>
      </c>
      <c r="L875" s="786">
        <f>SUM(L881:L897)</f>
        <v>267</v>
      </c>
      <c r="M875" s="787">
        <f>SUM(M881:M897)</f>
        <v>272</v>
      </c>
      <c r="N875" s="786">
        <f>SUM(N881:N897)</f>
        <v>33</v>
      </c>
      <c r="O875" s="786">
        <f>SUM(O881:O897)</f>
        <v>30</v>
      </c>
    </row>
    <row r="876" spans="1:16" ht="15" customHeight="1" x14ac:dyDescent="0.15">
      <c r="A876" s="753" t="s">
        <v>212</v>
      </c>
      <c r="B876" s="810">
        <f>F847+H847+J847+L847+N847</f>
        <v>1481</v>
      </c>
      <c r="C876" s="809">
        <f>G847+I847+K847+M847+O847</f>
        <v>1450</v>
      </c>
      <c r="D876" s="784">
        <f>SUM(D877:D897)</f>
        <v>371</v>
      </c>
      <c r="E876" s="784">
        <f>SUM(E877:E897)</f>
        <v>355</v>
      </c>
      <c r="F876" s="752">
        <f>SUM(F877:F897)</f>
        <v>647</v>
      </c>
      <c r="G876" s="785">
        <f>SUM(G877:G897)</f>
        <v>608</v>
      </c>
      <c r="H876" s="784">
        <f>SUM(H877:H897)</f>
        <v>35</v>
      </c>
      <c r="I876" s="751">
        <f>SUM(I877:I897)</f>
        <v>38</v>
      </c>
      <c r="J876" s="810">
        <f>D876+F876+H876</f>
        <v>1053</v>
      </c>
      <c r="K876" s="809">
        <f>E876+G876+I876</f>
        <v>1001</v>
      </c>
      <c r="L876" s="784">
        <f>SUM(L877:L897)</f>
        <v>351</v>
      </c>
      <c r="M876" s="785">
        <f>SUM(M877:M897)</f>
        <v>360</v>
      </c>
      <c r="N876" s="784">
        <f>SUM(N877:N897)</f>
        <v>37</v>
      </c>
      <c r="O876" s="784">
        <f>SUM(O877:O897)</f>
        <v>38</v>
      </c>
    </row>
    <row r="877" spans="1:16" ht="12.75" customHeight="1" x14ac:dyDescent="0.15">
      <c r="A877" s="745" t="s">
        <v>211</v>
      </c>
      <c r="B877" s="808">
        <f>F848+H848+J848+L848+N848</f>
        <v>60</v>
      </c>
      <c r="C877" s="807">
        <f>G848+I848+K848+M848+O848</f>
        <v>57</v>
      </c>
      <c r="D877" s="733">
        <f>[1]②B6用集計!C4490</f>
        <v>12</v>
      </c>
      <c r="E877" s="733">
        <f>[1]②B6用集計!D4490</f>
        <v>13</v>
      </c>
      <c r="F877" s="744">
        <f>[1]②B6用集計!C4515</f>
        <v>20</v>
      </c>
      <c r="G877" s="783">
        <f>[1]②B6用集計!D4515</f>
        <v>16</v>
      </c>
      <c r="H877" s="732">
        <f>[1]②B6用集計!C4616</f>
        <v>1</v>
      </c>
      <c r="I877" s="743">
        <f>[1]②B6用集計!D4616</f>
        <v>3</v>
      </c>
      <c r="J877" s="808">
        <f>D877+F877+H877</f>
        <v>33</v>
      </c>
      <c r="K877" s="807">
        <f>E877+G877+I877</f>
        <v>32</v>
      </c>
      <c r="L877" s="732">
        <f>[1]②B6用集計!C4743</f>
        <v>13</v>
      </c>
      <c r="M877" s="783">
        <f>[1]②B6用集計!D4743</f>
        <v>16</v>
      </c>
      <c r="N877" s="733">
        <f>[1]②B6用集計!C4768</f>
        <v>0</v>
      </c>
      <c r="O877" s="733">
        <f>[1]②B6用集計!D4768</f>
        <v>1</v>
      </c>
    </row>
    <row r="878" spans="1:16" ht="12.75" customHeight="1" x14ac:dyDescent="0.15">
      <c r="A878" s="745" t="s">
        <v>210</v>
      </c>
      <c r="B878" s="808">
        <f>F849+H849+J849+L849+N849</f>
        <v>64</v>
      </c>
      <c r="C878" s="807">
        <f>G849+I849+K849+M849+O849</f>
        <v>61</v>
      </c>
      <c r="D878" s="733">
        <f>[1]②B6用集計!C4491</f>
        <v>19</v>
      </c>
      <c r="E878" s="733">
        <f>[1]②B6用集計!D4491</f>
        <v>22</v>
      </c>
      <c r="F878" s="744">
        <f>[1]②B6用集計!C4516</f>
        <v>22</v>
      </c>
      <c r="G878" s="783">
        <f>[1]②B6用集計!D4516</f>
        <v>27</v>
      </c>
      <c r="H878" s="732">
        <f>[1]②B6用集計!C4617</f>
        <v>0</v>
      </c>
      <c r="I878" s="743">
        <f>[1]②B6用集計!D4617</f>
        <v>1</v>
      </c>
      <c r="J878" s="808">
        <f>D878+F878+H878</f>
        <v>41</v>
      </c>
      <c r="K878" s="807">
        <f>E878+G878+I878</f>
        <v>50</v>
      </c>
      <c r="L878" s="732">
        <f>[1]②B6用集計!C4744</f>
        <v>20</v>
      </c>
      <c r="M878" s="783">
        <f>[1]②B6用集計!D4744</f>
        <v>25</v>
      </c>
      <c r="N878" s="733">
        <f>[1]②B6用集計!C4769</f>
        <v>0</v>
      </c>
      <c r="O878" s="733">
        <f>[1]②B6用集計!D4769</f>
        <v>1</v>
      </c>
    </row>
    <row r="879" spans="1:16" ht="12.75" customHeight="1" x14ac:dyDescent="0.15">
      <c r="A879" s="745" t="s">
        <v>115</v>
      </c>
      <c r="B879" s="835">
        <f>F850+H850+J850+L850+N850</f>
        <v>81</v>
      </c>
      <c r="C879" s="807">
        <f>G850+I850+K850+M850+O850</f>
        <v>77</v>
      </c>
      <c r="D879" s="733">
        <f>[1]②B6用集計!C4492</f>
        <v>18</v>
      </c>
      <c r="E879" s="733">
        <f>[1]②B6用集計!D4492</f>
        <v>12</v>
      </c>
      <c r="F879" s="744">
        <f>[1]②B6用集計!C4517</f>
        <v>24</v>
      </c>
      <c r="G879" s="783">
        <f>[1]②B6用集計!D4517</f>
        <v>28</v>
      </c>
      <c r="H879" s="732">
        <f>[1]②B6用集計!C4618</f>
        <v>1</v>
      </c>
      <c r="I879" s="743">
        <f>[1]②B6用集計!D4618</f>
        <v>1</v>
      </c>
      <c r="J879" s="808">
        <f>D879+F879+H879</f>
        <v>43</v>
      </c>
      <c r="K879" s="807">
        <f>E879+G879+I879</f>
        <v>41</v>
      </c>
      <c r="L879" s="732">
        <f>[1]②B6用集計!C4745</f>
        <v>25</v>
      </c>
      <c r="M879" s="783">
        <f>[1]②B6用集計!D4745</f>
        <v>29</v>
      </c>
      <c r="N879" s="733">
        <f>[1]②B6用集計!C4770</f>
        <v>2</v>
      </c>
      <c r="O879" s="733">
        <f>[1]②B6用集計!D4770</f>
        <v>4</v>
      </c>
    </row>
    <row r="880" spans="1:16" ht="12.75" customHeight="1" x14ac:dyDescent="0.15">
      <c r="A880" s="745" t="s">
        <v>116</v>
      </c>
      <c r="B880" s="808">
        <f>F851+H851+J851+L851+N851</f>
        <v>65</v>
      </c>
      <c r="C880" s="807">
        <f>G851+I851+K851+M851+O851</f>
        <v>71</v>
      </c>
      <c r="D880" s="733">
        <f>[1]②B6用集計!C4493</f>
        <v>14</v>
      </c>
      <c r="E880" s="733">
        <f>[1]②B6用集計!D4493</f>
        <v>16</v>
      </c>
      <c r="F880" s="744">
        <f>[1]②B6用集計!C4518</f>
        <v>22</v>
      </c>
      <c r="G880" s="783">
        <f>[1]②B6用集計!D4518</f>
        <v>21</v>
      </c>
      <c r="H880" s="732">
        <f>[1]②B6用集計!C4619</f>
        <v>5</v>
      </c>
      <c r="I880" s="743">
        <f>[1]②B6用集計!D4619</f>
        <v>2</v>
      </c>
      <c r="J880" s="808">
        <f>D880+F880+H880</f>
        <v>41</v>
      </c>
      <c r="K880" s="807">
        <f>E880+G880+I880</f>
        <v>39</v>
      </c>
      <c r="L880" s="732">
        <f>[1]②B6用集計!C4746</f>
        <v>26</v>
      </c>
      <c r="M880" s="783">
        <f>[1]②B6用集計!D4746</f>
        <v>18</v>
      </c>
      <c r="N880" s="733">
        <f>[1]②B6用集計!C4771</f>
        <v>2</v>
      </c>
      <c r="O880" s="733">
        <f>[1]②B6用集計!D4771</f>
        <v>2</v>
      </c>
    </row>
    <row r="881" spans="1:15" ht="12.75" customHeight="1" x14ac:dyDescent="0.15">
      <c r="A881" s="745" t="s">
        <v>117</v>
      </c>
      <c r="B881" s="808">
        <f>F852+H852+J852+L852+N852</f>
        <v>76</v>
      </c>
      <c r="C881" s="807">
        <f>G852+I852+K852+M852+O852</f>
        <v>72</v>
      </c>
      <c r="D881" s="733">
        <f>[1]②B6用集計!C4494</f>
        <v>13</v>
      </c>
      <c r="E881" s="733">
        <f>[1]②B6用集計!D4494</f>
        <v>8</v>
      </c>
      <c r="F881" s="744">
        <f>[1]②B6用集計!C4519</f>
        <v>37</v>
      </c>
      <c r="G881" s="783">
        <f>[1]②B6用集計!D4519</f>
        <v>32</v>
      </c>
      <c r="H881" s="732">
        <f>[1]②B6用集計!C4620</f>
        <v>4</v>
      </c>
      <c r="I881" s="743">
        <f>[1]②B6用集計!D4620</f>
        <v>4</v>
      </c>
      <c r="J881" s="808">
        <f>D881+F881+H881</f>
        <v>54</v>
      </c>
      <c r="K881" s="807">
        <f>E881+G881+I881</f>
        <v>44</v>
      </c>
      <c r="L881" s="732">
        <f>[1]②B6用集計!C4747</f>
        <v>15</v>
      </c>
      <c r="M881" s="783">
        <f>[1]②B6用集計!D4747</f>
        <v>8</v>
      </c>
      <c r="N881" s="733">
        <f>[1]②B6用集計!C4772</f>
        <v>0</v>
      </c>
      <c r="O881" s="733">
        <f>[1]②B6用集計!D4772</f>
        <v>1</v>
      </c>
    </row>
    <row r="882" spans="1:15" ht="12.75" customHeight="1" x14ac:dyDescent="0.15">
      <c r="A882" s="745" t="s">
        <v>118</v>
      </c>
      <c r="B882" s="808">
        <f>F853+H853+J853+L853+N853</f>
        <v>80</v>
      </c>
      <c r="C882" s="807">
        <f>G853+I853+K853+M853+O853</f>
        <v>59</v>
      </c>
      <c r="D882" s="733">
        <f>[1]②B6用集計!C4495</f>
        <v>25</v>
      </c>
      <c r="E882" s="733">
        <f>[1]②B6用集計!D4495</f>
        <v>13</v>
      </c>
      <c r="F882" s="744">
        <f>[1]②B6用集計!C4520</f>
        <v>46</v>
      </c>
      <c r="G882" s="783">
        <f>[1]②B6用集計!D4520</f>
        <v>26</v>
      </c>
      <c r="H882" s="732">
        <f>[1]②B6用集計!C4621</f>
        <v>2</v>
      </c>
      <c r="I882" s="743">
        <f>[1]②B6用集計!D4621</f>
        <v>3</v>
      </c>
      <c r="J882" s="808">
        <f>D882+F882+H882</f>
        <v>73</v>
      </c>
      <c r="K882" s="807">
        <f>E882+G882+I882</f>
        <v>42</v>
      </c>
      <c r="L882" s="732">
        <f>[1]②B6用集計!C4748</f>
        <v>16</v>
      </c>
      <c r="M882" s="783">
        <f>[1]②B6用集計!D4748</f>
        <v>11</v>
      </c>
      <c r="N882" s="733">
        <f>[1]②B6用集計!C4773</f>
        <v>0</v>
      </c>
      <c r="O882" s="733">
        <f>[1]②B6用集計!D4773</f>
        <v>0</v>
      </c>
    </row>
    <row r="883" spans="1:15" ht="12.75" customHeight="1" x14ac:dyDescent="0.15">
      <c r="A883" s="745" t="s">
        <v>119</v>
      </c>
      <c r="B883" s="808">
        <f>F854+H854+J854+L854+N854</f>
        <v>96</v>
      </c>
      <c r="C883" s="807">
        <f>G854+I854+K854+M854+O854</f>
        <v>71</v>
      </c>
      <c r="D883" s="733">
        <f>[1]②B6用集計!C4496</f>
        <v>23</v>
      </c>
      <c r="E883" s="733">
        <f>[1]②B6用集計!D4496</f>
        <v>15</v>
      </c>
      <c r="F883" s="744">
        <f>[1]②B6用集計!C4521</f>
        <v>47</v>
      </c>
      <c r="G883" s="783">
        <f>[1]②B6用集計!D4521</f>
        <v>29</v>
      </c>
      <c r="H883" s="732">
        <f>[1]②B6用集計!C4622</f>
        <v>2</v>
      </c>
      <c r="I883" s="743">
        <f>[1]②B6用集計!D4622</f>
        <v>2</v>
      </c>
      <c r="J883" s="808">
        <f>D883+F883+H883</f>
        <v>72</v>
      </c>
      <c r="K883" s="807">
        <f>E883+G883+I883</f>
        <v>46</v>
      </c>
      <c r="L883" s="732">
        <f>[1]②B6用集計!C4749</f>
        <v>15</v>
      </c>
      <c r="M883" s="783">
        <f>[1]②B6用集計!D4749</f>
        <v>18</v>
      </c>
      <c r="N883" s="733">
        <f>[1]②B6用集計!C4774</f>
        <v>1</v>
      </c>
      <c r="O883" s="733">
        <f>[1]②B6用集計!D4774</f>
        <v>2</v>
      </c>
    </row>
    <row r="884" spans="1:15" ht="12.75" customHeight="1" x14ac:dyDescent="0.15">
      <c r="A884" s="745" t="s">
        <v>121</v>
      </c>
      <c r="B884" s="808">
        <f>F855+H855+J855+L855+N855</f>
        <v>99</v>
      </c>
      <c r="C884" s="807">
        <f>G855+I855+K855+M855+O855</f>
        <v>88</v>
      </c>
      <c r="D884" s="733">
        <f>[1]②B6用集計!C4497</f>
        <v>24</v>
      </c>
      <c r="E884" s="733">
        <f>[1]②B6用集計!D4497</f>
        <v>17</v>
      </c>
      <c r="F884" s="744">
        <f>[1]②B6用集計!C4522</f>
        <v>49</v>
      </c>
      <c r="G884" s="783">
        <f>[1]②B6用集計!D4522</f>
        <v>44</v>
      </c>
      <c r="H884" s="732">
        <f>[1]②B6用集計!C4623</f>
        <v>1</v>
      </c>
      <c r="I884" s="743">
        <f>[1]②B6用集計!D4623</f>
        <v>4</v>
      </c>
      <c r="J884" s="808">
        <f>D884+F884+H884</f>
        <v>74</v>
      </c>
      <c r="K884" s="807">
        <f>E884+G884+I884</f>
        <v>65</v>
      </c>
      <c r="L884" s="732">
        <f>[1]②B6用集計!C4750</f>
        <v>26</v>
      </c>
      <c r="M884" s="783">
        <f>[1]②B6用集計!D4750</f>
        <v>25</v>
      </c>
      <c r="N884" s="733">
        <f>[1]②B6用集計!C4775</f>
        <v>1</v>
      </c>
      <c r="O884" s="733">
        <f>[1]②B6用集計!D4775</f>
        <v>1</v>
      </c>
    </row>
    <row r="885" spans="1:15" ht="12.75" customHeight="1" x14ac:dyDescent="0.15">
      <c r="A885" s="745" t="s">
        <v>122</v>
      </c>
      <c r="B885" s="808">
        <f>F856+H856+J856+L856+N856</f>
        <v>95</v>
      </c>
      <c r="C885" s="807">
        <f>G856+I856+K856+M856+O856</f>
        <v>89</v>
      </c>
      <c r="D885" s="733">
        <f>[1]②B6用集計!C4498</f>
        <v>27</v>
      </c>
      <c r="E885" s="733">
        <f>[1]②B6用集計!D4498</f>
        <v>27</v>
      </c>
      <c r="F885" s="744">
        <f>[1]②B6用集計!C4523</f>
        <v>51</v>
      </c>
      <c r="G885" s="783">
        <f>[1]②B6用集計!D4523</f>
        <v>32</v>
      </c>
      <c r="H885" s="732">
        <f>[1]②B6用集計!C4624</f>
        <v>5</v>
      </c>
      <c r="I885" s="743">
        <f>[1]②B6用集計!D4624</f>
        <v>6</v>
      </c>
      <c r="J885" s="808">
        <f>D885+F885+H885</f>
        <v>83</v>
      </c>
      <c r="K885" s="807">
        <f>E885+G885+I885</f>
        <v>65</v>
      </c>
      <c r="L885" s="732">
        <f>[1]②B6用集計!C4751</f>
        <v>32</v>
      </c>
      <c r="M885" s="783">
        <f>[1]②B6用集計!D4751</f>
        <v>33</v>
      </c>
      <c r="N885" s="733">
        <f>[1]②B6用集計!C4776</f>
        <v>3</v>
      </c>
      <c r="O885" s="733">
        <f>[1]②B6用集計!D4776</f>
        <v>1</v>
      </c>
    </row>
    <row r="886" spans="1:15" ht="12.75" customHeight="1" x14ac:dyDescent="0.15">
      <c r="A886" s="745" t="s">
        <v>123</v>
      </c>
      <c r="B886" s="808">
        <f>F857+H857+J857+L857+N857</f>
        <v>93</v>
      </c>
      <c r="C886" s="807">
        <f>G857+I857+K857+M857+O857</f>
        <v>94</v>
      </c>
      <c r="D886" s="733">
        <f>[1]②B6用集計!C4499</f>
        <v>15</v>
      </c>
      <c r="E886" s="733">
        <f>[1]②B6用集計!D4499</f>
        <v>16</v>
      </c>
      <c r="F886" s="744">
        <f>[1]②B6用集計!C4524</f>
        <v>46</v>
      </c>
      <c r="G886" s="783">
        <f>[1]②B6用集計!D4524</f>
        <v>43</v>
      </c>
      <c r="H886" s="732">
        <f>[1]②B6用集計!C4625</f>
        <v>5</v>
      </c>
      <c r="I886" s="743">
        <f>[1]②B6用集計!D4625</f>
        <v>5</v>
      </c>
      <c r="J886" s="808">
        <f>D886+F886+H886</f>
        <v>66</v>
      </c>
      <c r="K886" s="807">
        <f>E886+G886+I886</f>
        <v>64</v>
      </c>
      <c r="L886" s="732">
        <f>[1]②B6用集計!C4752</f>
        <v>23</v>
      </c>
      <c r="M886" s="783">
        <f>[1]②B6用集計!D4752</f>
        <v>22</v>
      </c>
      <c r="N886" s="733">
        <f>[1]②B6用集計!C4777</f>
        <v>3</v>
      </c>
      <c r="O886" s="733">
        <f>[1]②B6用集計!D4777</f>
        <v>5</v>
      </c>
    </row>
    <row r="887" spans="1:15" ht="12.75" customHeight="1" x14ac:dyDescent="0.15">
      <c r="A887" s="745" t="s">
        <v>124</v>
      </c>
      <c r="B887" s="808">
        <f>F858+H858+J858+L858+N858</f>
        <v>98</v>
      </c>
      <c r="C887" s="807">
        <f>G858+I858+K858+M858+O858</f>
        <v>89</v>
      </c>
      <c r="D887" s="733">
        <f>[1]②B6用集計!C4500</f>
        <v>16</v>
      </c>
      <c r="E887" s="733">
        <f>[1]②B6用集計!D4500</f>
        <v>14</v>
      </c>
      <c r="F887" s="744">
        <f>[1]②B6用集計!C4525</f>
        <v>35</v>
      </c>
      <c r="G887" s="783">
        <f>[1]②B6用集計!D4525</f>
        <v>35</v>
      </c>
      <c r="H887" s="732">
        <f>[1]②B6用集計!C4626</f>
        <v>4</v>
      </c>
      <c r="I887" s="743">
        <f>[1]②B6用集計!D4626</f>
        <v>2</v>
      </c>
      <c r="J887" s="808">
        <f>D887+F887+H887</f>
        <v>55</v>
      </c>
      <c r="K887" s="807">
        <f>E887+G887+I887</f>
        <v>51</v>
      </c>
      <c r="L887" s="732">
        <f>[1]②B6用集計!C4753</f>
        <v>19</v>
      </c>
      <c r="M887" s="783">
        <f>[1]②B6用集計!D4753</f>
        <v>15</v>
      </c>
      <c r="N887" s="733">
        <f>[1]②B6用集計!C4778</f>
        <v>4</v>
      </c>
      <c r="O887" s="733">
        <f>[1]②B6用集計!D4778</f>
        <v>1</v>
      </c>
    </row>
    <row r="888" spans="1:15" ht="12.75" customHeight="1" x14ac:dyDescent="0.15">
      <c r="A888" s="745" t="s">
        <v>125</v>
      </c>
      <c r="B888" s="808">
        <f>F859+H859+J859+L859+N859</f>
        <v>93</v>
      </c>
      <c r="C888" s="807">
        <f>G859+I859+K859+M859+O859</f>
        <v>101</v>
      </c>
      <c r="D888" s="733">
        <f>[1]②B6用集計!C4501</f>
        <v>32</v>
      </c>
      <c r="E888" s="733">
        <f>[1]②B6用集計!D4501</f>
        <v>29</v>
      </c>
      <c r="F888" s="744">
        <f>[1]②B6用集計!C4526</f>
        <v>43</v>
      </c>
      <c r="G888" s="783">
        <f>[1]②B6用集計!D4526</f>
        <v>33</v>
      </c>
      <c r="H888" s="732">
        <f>[1]②B6用集計!C4627</f>
        <v>2</v>
      </c>
      <c r="I888" s="743">
        <f>[1]②B6用集計!D4627</f>
        <v>0</v>
      </c>
      <c r="J888" s="808">
        <f>D888+F888+H888</f>
        <v>77</v>
      </c>
      <c r="K888" s="807">
        <f>E888+G888+I888</f>
        <v>62</v>
      </c>
      <c r="L888" s="732">
        <f>[1]②B6用集計!C4754</f>
        <v>15</v>
      </c>
      <c r="M888" s="783">
        <f>[1]②B6用集計!D4754</f>
        <v>24</v>
      </c>
      <c r="N888" s="733">
        <f>[1]②B6用集計!C4779</f>
        <v>1</v>
      </c>
      <c r="O888" s="733">
        <f>[1]②B6用集計!D4779</f>
        <v>1</v>
      </c>
    </row>
    <row r="889" spans="1:15" ht="12.75" customHeight="1" x14ac:dyDescent="0.15">
      <c r="A889" s="745" t="s">
        <v>126</v>
      </c>
      <c r="B889" s="808">
        <f>F860+H860+J860+L860+N860</f>
        <v>113</v>
      </c>
      <c r="C889" s="807">
        <f>G860+I860+K860+M860+O860</f>
        <v>99</v>
      </c>
      <c r="D889" s="733">
        <f>[1]②B6用集計!C4502</f>
        <v>31</v>
      </c>
      <c r="E889" s="733">
        <f>[1]②B6用集計!D4502</f>
        <v>32</v>
      </c>
      <c r="F889" s="744">
        <f>[1]②B6用集計!C4527</f>
        <v>37</v>
      </c>
      <c r="G889" s="783">
        <f>[1]②B6用集計!D4527</f>
        <v>42</v>
      </c>
      <c r="H889" s="732">
        <f>[1]②B6用集計!C4628</f>
        <v>0</v>
      </c>
      <c r="I889" s="743">
        <f>[1]②B6用集計!D4628</f>
        <v>0</v>
      </c>
      <c r="J889" s="808">
        <f>D889+F889+H889</f>
        <v>68</v>
      </c>
      <c r="K889" s="807">
        <f>E889+G889+I889</f>
        <v>74</v>
      </c>
      <c r="L889" s="732">
        <f>[1]②B6用集計!C4755</f>
        <v>23</v>
      </c>
      <c r="M889" s="783">
        <f>[1]②B6用集計!D4755</f>
        <v>14</v>
      </c>
      <c r="N889" s="733">
        <f>[1]②B6用集計!C4780</f>
        <v>3</v>
      </c>
      <c r="O889" s="733">
        <f>[1]②B6用集計!D4780</f>
        <v>3</v>
      </c>
    </row>
    <row r="890" spans="1:15" ht="12.75" customHeight="1" x14ac:dyDescent="0.15">
      <c r="A890" s="745" t="s">
        <v>127</v>
      </c>
      <c r="B890" s="808">
        <f>F861+H861+J861+L861+N861</f>
        <v>134</v>
      </c>
      <c r="C890" s="807">
        <f>G861+I861+K861+M861+O861</f>
        <v>110</v>
      </c>
      <c r="D890" s="733">
        <f>[1]②B6用集計!C4503</f>
        <v>32</v>
      </c>
      <c r="E890" s="733">
        <f>[1]②B6用集計!D4503</f>
        <v>30</v>
      </c>
      <c r="F890" s="744">
        <f>[1]②B6用集計!C4528</f>
        <v>61</v>
      </c>
      <c r="G890" s="783">
        <f>[1]②B6用集計!D4528</f>
        <v>63</v>
      </c>
      <c r="H890" s="732">
        <f>[1]②B6用集計!C4629</f>
        <v>0</v>
      </c>
      <c r="I890" s="743">
        <f>[1]②B6用集計!D4629</f>
        <v>3</v>
      </c>
      <c r="J890" s="808">
        <f>D890+F890+H890</f>
        <v>93</v>
      </c>
      <c r="K890" s="807">
        <f>E890+G890+I890</f>
        <v>96</v>
      </c>
      <c r="L890" s="732">
        <f>[1]②B6用集計!C4756</f>
        <v>19</v>
      </c>
      <c r="M890" s="783">
        <f>[1]②B6用集計!D4756</f>
        <v>29</v>
      </c>
      <c r="N890" s="733">
        <f>[1]②B6用集計!C4781</f>
        <v>4</v>
      </c>
      <c r="O890" s="733">
        <f>[1]②B6用集計!D4781</f>
        <v>4</v>
      </c>
    </row>
    <row r="891" spans="1:15" ht="12.75" customHeight="1" x14ac:dyDescent="0.15">
      <c r="A891" s="745" t="s">
        <v>128</v>
      </c>
      <c r="B891" s="808">
        <f>F862+H862+J862+L862+N862</f>
        <v>69</v>
      </c>
      <c r="C891" s="807">
        <f>G862+I862+K862+M862+O862</f>
        <v>85</v>
      </c>
      <c r="D891" s="733">
        <f>[1]②B6用集計!C4504</f>
        <v>21</v>
      </c>
      <c r="E891" s="733">
        <f>[1]②B6用集計!D4504</f>
        <v>19</v>
      </c>
      <c r="F891" s="744">
        <f>[1]②B6用集計!C4529</f>
        <v>44</v>
      </c>
      <c r="G891" s="783">
        <f>[1]②B6用集計!D4529</f>
        <v>31</v>
      </c>
      <c r="H891" s="732">
        <f>[1]②B6用集計!C4630</f>
        <v>3</v>
      </c>
      <c r="I891" s="743">
        <f>[1]②B6用集計!D4630</f>
        <v>2</v>
      </c>
      <c r="J891" s="808">
        <f>D891+F891+H891</f>
        <v>68</v>
      </c>
      <c r="K891" s="807">
        <f>E891+G891+I891</f>
        <v>52</v>
      </c>
      <c r="L891" s="732">
        <f>[1]②B6用集計!C4757</f>
        <v>24</v>
      </c>
      <c r="M891" s="783">
        <f>[1]②B6用集計!D4757</f>
        <v>18</v>
      </c>
      <c r="N891" s="733">
        <f>[1]②B6用集計!C4782</f>
        <v>4</v>
      </c>
      <c r="O891" s="733">
        <f>[1]②B6用集計!D4782</f>
        <v>1</v>
      </c>
    </row>
    <row r="892" spans="1:15" ht="12.75" customHeight="1" x14ac:dyDescent="0.15">
      <c r="A892" s="745" t="s">
        <v>129</v>
      </c>
      <c r="B892" s="808">
        <f>F863+H863+J863+L863+N863</f>
        <v>55</v>
      </c>
      <c r="C892" s="807">
        <f>G863+I863+K863+M863+O863</f>
        <v>78</v>
      </c>
      <c r="D892" s="733">
        <f>[1]②B6用集計!C4505</f>
        <v>20</v>
      </c>
      <c r="E892" s="733">
        <f>[1]②B6用集計!D4505</f>
        <v>25</v>
      </c>
      <c r="F892" s="744">
        <f>[1]②B6用集計!C4530</f>
        <v>24</v>
      </c>
      <c r="G892" s="783">
        <f>[1]②B6用集計!D4530</f>
        <v>37</v>
      </c>
      <c r="H892" s="732">
        <f>[1]②B6用集計!C4631</f>
        <v>0</v>
      </c>
      <c r="I892" s="743">
        <f>[1]②B6用集計!D4631</f>
        <v>0</v>
      </c>
      <c r="J892" s="808">
        <f>D892+F892+H892</f>
        <v>44</v>
      </c>
      <c r="K892" s="807">
        <f>E892+G892+I892</f>
        <v>62</v>
      </c>
      <c r="L892" s="732">
        <f>[1]②B6用集計!C4758</f>
        <v>17</v>
      </c>
      <c r="M892" s="783">
        <f>[1]②B6用集計!D4758</f>
        <v>16</v>
      </c>
      <c r="N892" s="733">
        <f>[1]②B6用集計!C4783</f>
        <v>1</v>
      </c>
      <c r="O892" s="733">
        <f>[1]②B6用集計!D4783</f>
        <v>6</v>
      </c>
    </row>
    <row r="893" spans="1:15" ht="12.75" customHeight="1" x14ac:dyDescent="0.15">
      <c r="A893" s="745" t="s">
        <v>130</v>
      </c>
      <c r="B893" s="808">
        <f>F864+H864+J864+L864+N864</f>
        <v>54</v>
      </c>
      <c r="C893" s="807">
        <f>G864+I864+K864+M864+O864</f>
        <v>54</v>
      </c>
      <c r="D893" s="733">
        <f>[1]②B6用集計!C4506</f>
        <v>11</v>
      </c>
      <c r="E893" s="733">
        <f>[1]②B6用集計!D4506</f>
        <v>18</v>
      </c>
      <c r="F893" s="744">
        <f>[1]②B6用集計!C4531</f>
        <v>23</v>
      </c>
      <c r="G893" s="783">
        <f>[1]②B6用集計!D4531</f>
        <v>26</v>
      </c>
      <c r="H893" s="732">
        <f>[1]②B6用集計!C4632</f>
        <v>0</v>
      </c>
      <c r="I893" s="743">
        <f>[1]②B6用集計!D4632</f>
        <v>0</v>
      </c>
      <c r="J893" s="808">
        <f>D893+F893+H893</f>
        <v>34</v>
      </c>
      <c r="K893" s="807">
        <f>E893+G893+I893</f>
        <v>44</v>
      </c>
      <c r="L893" s="732">
        <f>[1]②B6用集計!C4759</f>
        <v>10</v>
      </c>
      <c r="M893" s="783">
        <f>[1]②B6用集計!D4759</f>
        <v>22</v>
      </c>
      <c r="N893" s="733">
        <f>[1]②B6用集計!C4784</f>
        <v>6</v>
      </c>
      <c r="O893" s="733">
        <f>[1]②B6用集計!D4784</f>
        <v>2</v>
      </c>
    </row>
    <row r="894" spans="1:15" ht="12.75" customHeight="1" x14ac:dyDescent="0.15">
      <c r="A894" s="745" t="s">
        <v>131</v>
      </c>
      <c r="B894" s="808">
        <f>F865+H865+J865+L865+N865</f>
        <v>38</v>
      </c>
      <c r="C894" s="807">
        <f>G865+I865+K865+M865+O865</f>
        <v>54</v>
      </c>
      <c r="D894" s="733">
        <f>[1]②B6用集計!C4507</f>
        <v>12</v>
      </c>
      <c r="E894" s="733">
        <f>[1]②B6用集計!D4507</f>
        <v>18</v>
      </c>
      <c r="F894" s="744">
        <f>[1]②B6用集計!C4532</f>
        <v>12</v>
      </c>
      <c r="G894" s="783">
        <f>[1]②B6用集計!D4532</f>
        <v>26</v>
      </c>
      <c r="H894" s="732">
        <f>[1]②B6用集計!C4633</f>
        <v>0</v>
      </c>
      <c r="I894" s="743">
        <f>[1]②B6用集計!D4633</f>
        <v>0</v>
      </c>
      <c r="J894" s="808">
        <f>D894+F894+H894</f>
        <v>24</v>
      </c>
      <c r="K894" s="807">
        <f>E894+G894+I894</f>
        <v>44</v>
      </c>
      <c r="L894" s="732">
        <f>[1]②B6用集計!C4760</f>
        <v>8</v>
      </c>
      <c r="M894" s="783">
        <f>[1]②B6用集計!D4760</f>
        <v>9</v>
      </c>
      <c r="N894" s="733">
        <f>[1]②B6用集計!C4785</f>
        <v>2</v>
      </c>
      <c r="O894" s="733">
        <f>[1]②B6用集計!D4785</f>
        <v>2</v>
      </c>
    </row>
    <row r="895" spans="1:15" ht="12.75" customHeight="1" x14ac:dyDescent="0.15">
      <c r="A895" s="745" t="s">
        <v>132</v>
      </c>
      <c r="B895" s="808">
        <f>F866+H866+J866+L866+N866</f>
        <v>17</v>
      </c>
      <c r="C895" s="807">
        <f>G866+I866+K866+M866+O866</f>
        <v>30</v>
      </c>
      <c r="D895" s="733">
        <f>[1]②B6用集計!C4508</f>
        <v>4</v>
      </c>
      <c r="E895" s="733">
        <f>[1]②B6用集計!D4508</f>
        <v>9</v>
      </c>
      <c r="F895" s="744">
        <f>[1]②B6用集計!C4533</f>
        <v>3</v>
      </c>
      <c r="G895" s="783">
        <f>[1]②B6用集計!D4533</f>
        <v>12</v>
      </c>
      <c r="H895" s="732">
        <f>[1]②B6用集計!C4634</f>
        <v>0</v>
      </c>
      <c r="I895" s="743">
        <f>[1]②B6用集計!D4634</f>
        <v>0</v>
      </c>
      <c r="J895" s="808">
        <f>D895+F895+H895</f>
        <v>7</v>
      </c>
      <c r="K895" s="807">
        <f>E895+G895+I895</f>
        <v>21</v>
      </c>
      <c r="L895" s="732">
        <f>[1]②B6用集計!C4761</f>
        <v>5</v>
      </c>
      <c r="M895" s="783">
        <f>[1]②B6用集計!D4761</f>
        <v>7</v>
      </c>
      <c r="N895" s="733">
        <f>[1]②B6用集計!C4786</f>
        <v>0</v>
      </c>
      <c r="O895" s="733">
        <f>[1]②B6用集計!D4786</f>
        <v>0</v>
      </c>
    </row>
    <row r="896" spans="1:15" ht="12.75" customHeight="1" x14ac:dyDescent="0.15">
      <c r="A896" s="745" t="s">
        <v>133</v>
      </c>
      <c r="B896" s="808">
        <f>F867+H867+J867+L867+N867</f>
        <v>1</v>
      </c>
      <c r="C896" s="807">
        <f>G867+I867+K867+M867+O867</f>
        <v>8</v>
      </c>
      <c r="D896" s="733">
        <f>[1]②B6用集計!C4509</f>
        <v>2</v>
      </c>
      <c r="E896" s="733">
        <f>[1]②B6用集計!D4509</f>
        <v>1</v>
      </c>
      <c r="F896" s="744">
        <f>[1]②B6用集計!C4534</f>
        <v>1</v>
      </c>
      <c r="G896" s="783">
        <f>[1]②B6用集計!D4534</f>
        <v>3</v>
      </c>
      <c r="H896" s="733">
        <f>[1]②B6用集計!C4635</f>
        <v>0</v>
      </c>
      <c r="I896" s="743">
        <f>[1]②B6用集計!D4635</f>
        <v>0</v>
      </c>
      <c r="J896" s="835">
        <f>D896+F896+H896</f>
        <v>3</v>
      </c>
      <c r="K896" s="807">
        <f>E896+G896+I896</f>
        <v>4</v>
      </c>
      <c r="L896" s="732">
        <f>[1]②B6用集計!C4762</f>
        <v>0</v>
      </c>
      <c r="M896" s="783">
        <f>[1]②B6用集計!D4762</f>
        <v>1</v>
      </c>
      <c r="N896" s="733">
        <f>[1]②B6用集計!C4787</f>
        <v>0</v>
      </c>
      <c r="O896" s="733">
        <f>[1]②B6用集計!D4787</f>
        <v>0</v>
      </c>
    </row>
    <row r="897" spans="1:31" ht="12.75" customHeight="1" thickBot="1" x14ac:dyDescent="0.2">
      <c r="A897" s="739" t="s">
        <v>209</v>
      </c>
      <c r="B897" s="808">
        <f>F868+H868+J868+L868+N868</f>
        <v>0</v>
      </c>
      <c r="C897" s="805">
        <f>G868+I868+K868+M868+O868</f>
        <v>3</v>
      </c>
      <c r="D897" s="781">
        <f>[1]②B6用集計!C4510</f>
        <v>0</v>
      </c>
      <c r="E897" s="781">
        <f>[1]②B6用集計!D4510</f>
        <v>1</v>
      </c>
      <c r="F897" s="738">
        <f>[1]②B6用集計!C4535</f>
        <v>0</v>
      </c>
      <c r="G897" s="782">
        <f>[1]②B6用集計!D4535</f>
        <v>2</v>
      </c>
      <c r="H897" s="781">
        <f>[1]②B6用集計!C4636</f>
        <v>0</v>
      </c>
      <c r="I897" s="737">
        <f>[1]②B6用集計!D4636</f>
        <v>0</v>
      </c>
      <c r="J897" s="806">
        <f>D897+F897+H897</f>
        <v>0</v>
      </c>
      <c r="K897" s="805">
        <f>E897+G897+I897</f>
        <v>3</v>
      </c>
      <c r="L897" s="862">
        <f>[1]②B6用集計!C4763</f>
        <v>0</v>
      </c>
      <c r="M897" s="782">
        <f>[1]②B6用集計!D4763</f>
        <v>0</v>
      </c>
      <c r="N897" s="781">
        <f>[1]②B6用集計!C4788</f>
        <v>0</v>
      </c>
      <c r="O897" s="781">
        <f>[1]②B6用集計!D4788</f>
        <v>0</v>
      </c>
    </row>
    <row r="898" spans="1:31" ht="9.9499999999999993" customHeight="1" x14ac:dyDescent="0.15">
      <c r="A898" s="780"/>
      <c r="B898" s="861"/>
      <c r="C898" s="803"/>
      <c r="D898" s="733"/>
      <c r="E898" s="733"/>
      <c r="F898" s="733"/>
      <c r="G898" s="733"/>
      <c r="H898" s="733"/>
      <c r="I898" s="733"/>
      <c r="J898" s="733"/>
      <c r="K898" s="733"/>
      <c r="L898" s="733"/>
      <c r="M898" s="733"/>
      <c r="N898" s="733"/>
      <c r="O898" s="733"/>
    </row>
    <row r="899" spans="1:31" ht="9.9499999999999993" customHeight="1" thickBot="1" x14ac:dyDescent="0.2">
      <c r="A899" s="804"/>
      <c r="B899" s="860"/>
      <c r="C899" s="834"/>
      <c r="D899" s="781"/>
      <c r="E899" s="781"/>
      <c r="F899" s="781"/>
      <c r="G899" s="781"/>
      <c r="H899" s="781"/>
      <c r="I899" s="781"/>
      <c r="J899" s="781"/>
      <c r="K899" s="781"/>
      <c r="L899" s="781"/>
      <c r="M899" s="781"/>
      <c r="N899" s="781"/>
      <c r="O899" s="781"/>
    </row>
    <row r="900" spans="1:31" ht="18" customHeight="1" x14ac:dyDescent="0.15">
      <c r="A900" s="801" t="s">
        <v>219</v>
      </c>
      <c r="B900" s="859" t="s">
        <v>265</v>
      </c>
      <c r="C900" s="800"/>
      <c r="D900" s="799" t="s">
        <v>264</v>
      </c>
      <c r="E900" s="799"/>
      <c r="F900" s="796" t="s">
        <v>263</v>
      </c>
      <c r="G900" s="795"/>
      <c r="H900" s="798" t="s">
        <v>262</v>
      </c>
      <c r="I900" s="795"/>
      <c r="J900" s="798" t="s">
        <v>261</v>
      </c>
      <c r="K900" s="795"/>
      <c r="L900" s="794" t="s">
        <v>260</v>
      </c>
      <c r="M900" s="827"/>
      <c r="N900" s="794" t="s">
        <v>259</v>
      </c>
      <c r="O900" s="793"/>
      <c r="S900" s="802"/>
      <c r="AA900" s="732"/>
      <c r="AB900" s="732"/>
      <c r="AC900" s="732"/>
      <c r="AD900" s="732"/>
      <c r="AE900" s="732"/>
    </row>
    <row r="901" spans="1:31" ht="12.75" customHeight="1" x14ac:dyDescent="0.15">
      <c r="A901" s="814" t="s">
        <v>215</v>
      </c>
      <c r="B901" s="821">
        <f>[1]③行政区別!E223</f>
        <v>84</v>
      </c>
      <c r="C901" s="821"/>
      <c r="D901" s="791">
        <f>[1]③行政区別!E224</f>
        <v>54</v>
      </c>
      <c r="E901" s="791"/>
      <c r="F901" s="768">
        <f>[1]③行政区別!E225</f>
        <v>74</v>
      </c>
      <c r="G901" s="792"/>
      <c r="H901" s="768">
        <f>[1]③行政区別!E226</f>
        <v>35</v>
      </c>
      <c r="I901" s="792"/>
      <c r="J901" s="768">
        <f>[1]③行政区別!E227</f>
        <v>47</v>
      </c>
      <c r="K901" s="792"/>
      <c r="L901" s="768">
        <f>[1]③行政区別!E228</f>
        <v>40</v>
      </c>
      <c r="M901" s="792"/>
      <c r="N901" s="768">
        <f>[1]③行政区別!E233</f>
        <v>62</v>
      </c>
      <c r="O901" s="791"/>
      <c r="S901" s="802"/>
    </row>
    <row r="902" spans="1:31" ht="12.75" customHeight="1" x14ac:dyDescent="0.15">
      <c r="A902" s="814" t="s">
        <v>214</v>
      </c>
      <c r="B902" s="821">
        <f>SUM(B906:C926)</f>
        <v>217</v>
      </c>
      <c r="C902" s="821"/>
      <c r="D902" s="791">
        <f>SUM(D906:E926)</f>
        <v>140</v>
      </c>
      <c r="E902" s="791"/>
      <c r="F902" s="768">
        <f>SUM(F906:G926)</f>
        <v>206</v>
      </c>
      <c r="G902" s="792"/>
      <c r="H902" s="768">
        <f>SUM(H906:I926)</f>
        <v>89</v>
      </c>
      <c r="I902" s="792"/>
      <c r="J902" s="768">
        <f>SUM(J906:K926)</f>
        <v>130</v>
      </c>
      <c r="K902" s="792"/>
      <c r="L902" s="768">
        <f>SUM(L906:M926)</f>
        <v>95</v>
      </c>
      <c r="M902" s="792"/>
      <c r="N902" s="768">
        <f>SUM(N906:O926)</f>
        <v>171</v>
      </c>
      <c r="O902" s="791"/>
      <c r="S902" s="802"/>
    </row>
    <row r="903" spans="1:31" ht="12.75" customHeight="1" x14ac:dyDescent="0.15">
      <c r="A903" s="771"/>
      <c r="B903" s="789" t="s">
        <v>111</v>
      </c>
      <c r="C903" s="790" t="s">
        <v>112</v>
      </c>
      <c r="D903" s="789" t="s">
        <v>111</v>
      </c>
      <c r="E903" s="790" t="s">
        <v>112</v>
      </c>
      <c r="F903" s="789" t="s">
        <v>111</v>
      </c>
      <c r="G903" s="790" t="s">
        <v>112</v>
      </c>
      <c r="H903" s="789" t="s">
        <v>111</v>
      </c>
      <c r="I903" s="790" t="s">
        <v>112</v>
      </c>
      <c r="J903" s="789" t="s">
        <v>111</v>
      </c>
      <c r="K903" s="790" t="s">
        <v>112</v>
      </c>
      <c r="L903" s="789" t="s">
        <v>111</v>
      </c>
      <c r="M903" s="790" t="s">
        <v>112</v>
      </c>
      <c r="N903" s="789" t="s">
        <v>111</v>
      </c>
      <c r="O903" s="788" t="s">
        <v>112</v>
      </c>
      <c r="S903" s="802"/>
    </row>
    <row r="904" spans="1:31" ht="12.75" customHeight="1" x14ac:dyDescent="0.15">
      <c r="A904" s="759" t="s">
        <v>213</v>
      </c>
      <c r="B904" s="786">
        <f>SUM(B910:B926)</f>
        <v>90</v>
      </c>
      <c r="C904" s="787">
        <f>SUM(C910:C926)</f>
        <v>100</v>
      </c>
      <c r="D904" s="786">
        <f>SUM(D910:D926)</f>
        <v>61</v>
      </c>
      <c r="E904" s="787">
        <f>SUM(E910:E926)</f>
        <v>61</v>
      </c>
      <c r="F904" s="786">
        <f>SUM(F910:F926)</f>
        <v>91</v>
      </c>
      <c r="G904" s="787">
        <f>SUM(G910:G926)</f>
        <v>96</v>
      </c>
      <c r="H904" s="786">
        <f>SUM(H910:H926)</f>
        <v>45</v>
      </c>
      <c r="I904" s="787">
        <f>SUM(I910:I926)</f>
        <v>34</v>
      </c>
      <c r="J904" s="786">
        <f>SUM(J910:J926)</f>
        <v>57</v>
      </c>
      <c r="K904" s="787">
        <f>SUM(K910:K926)</f>
        <v>63</v>
      </c>
      <c r="L904" s="786">
        <f>SUM(L910:L926)</f>
        <v>43</v>
      </c>
      <c r="M904" s="787">
        <f>SUM(M910:M926)</f>
        <v>40</v>
      </c>
      <c r="N904" s="786">
        <f>SUM(N910:N926)</f>
        <v>62</v>
      </c>
      <c r="O904" s="786">
        <f>SUM(O910:O926)</f>
        <v>70</v>
      </c>
      <c r="S904" s="802"/>
    </row>
    <row r="905" spans="1:31" ht="12.75" customHeight="1" x14ac:dyDescent="0.15">
      <c r="A905" s="753" t="s">
        <v>212</v>
      </c>
      <c r="B905" s="784">
        <f>SUM(B906:B926)</f>
        <v>102</v>
      </c>
      <c r="C905" s="785">
        <f>SUM(C906:C926)</f>
        <v>115</v>
      </c>
      <c r="D905" s="784">
        <f>SUM(D906:D926)</f>
        <v>68</v>
      </c>
      <c r="E905" s="785">
        <f>SUM(E906:E926)</f>
        <v>72</v>
      </c>
      <c r="F905" s="784">
        <f>SUM(F906:F926)</f>
        <v>100</v>
      </c>
      <c r="G905" s="785">
        <f>SUM(G906:G926)</f>
        <v>106</v>
      </c>
      <c r="H905" s="784">
        <f>SUM(H906:H926)</f>
        <v>49</v>
      </c>
      <c r="I905" s="785">
        <f>SUM(I906:I926)</f>
        <v>40</v>
      </c>
      <c r="J905" s="784">
        <f>SUM(J906:J926)</f>
        <v>65</v>
      </c>
      <c r="K905" s="785">
        <f>SUM(K906:K926)</f>
        <v>65</v>
      </c>
      <c r="L905" s="784">
        <f>SUM(L906:L926)</f>
        <v>50</v>
      </c>
      <c r="M905" s="785">
        <f>SUM(M906:M926)</f>
        <v>45</v>
      </c>
      <c r="N905" s="784">
        <f>SUM(N906:N926)</f>
        <v>85</v>
      </c>
      <c r="O905" s="784">
        <f>SUM(O906:O926)</f>
        <v>86</v>
      </c>
      <c r="S905" s="802"/>
    </row>
    <row r="906" spans="1:31" ht="12.75" customHeight="1" x14ac:dyDescent="0.15">
      <c r="A906" s="745" t="s">
        <v>211</v>
      </c>
      <c r="B906" s="733">
        <f>[1]②B6用集計!C4794</f>
        <v>3</v>
      </c>
      <c r="C906" s="783">
        <f>[1]②B6用集計!D4794</f>
        <v>4</v>
      </c>
      <c r="D906" s="732">
        <f>[1]②B6用集計!C4819</f>
        <v>1</v>
      </c>
      <c r="E906" s="783">
        <f>[1]②B6用集計!D4819</f>
        <v>2</v>
      </c>
      <c r="F906" s="733">
        <f>[1]②B6用集計!C4844</f>
        <v>1</v>
      </c>
      <c r="G906" s="783">
        <f>[1]②B6用集計!D4844</f>
        <v>1</v>
      </c>
      <c r="H906" s="732">
        <f>[1]②B6用集計!C4869</f>
        <v>0</v>
      </c>
      <c r="I906" s="783">
        <f>[1]②B6用集計!D4869</f>
        <v>2</v>
      </c>
      <c r="J906" s="732">
        <f>[1]②B6用集計!C4895</f>
        <v>1</v>
      </c>
      <c r="K906" s="783">
        <f>[1]②B6用集計!D4895</f>
        <v>0</v>
      </c>
      <c r="L906" s="732">
        <f>[1]②B6用集計!C4921</f>
        <v>2</v>
      </c>
      <c r="M906" s="783">
        <f>[1]②B6用集計!D4921</f>
        <v>0</v>
      </c>
      <c r="N906" s="733">
        <f>[1]②B6用集計!C5707</f>
        <v>5</v>
      </c>
      <c r="O906" s="733">
        <f>[1]②B6用集計!D5707</f>
        <v>0</v>
      </c>
      <c r="S906" s="802"/>
    </row>
    <row r="907" spans="1:31" ht="12.75" customHeight="1" x14ac:dyDescent="0.15">
      <c r="A907" s="745" t="s">
        <v>243</v>
      </c>
      <c r="B907" s="733">
        <f>[1]②B6用集計!C4795</f>
        <v>3</v>
      </c>
      <c r="C907" s="783">
        <f>[1]②B6用集計!D4795</f>
        <v>2</v>
      </c>
      <c r="D907" s="732">
        <f>[1]②B6用集計!C4820</f>
        <v>2</v>
      </c>
      <c r="E907" s="783">
        <f>[1]②B6用集計!D4820</f>
        <v>2</v>
      </c>
      <c r="F907" s="733">
        <f>[1]②B6用集計!C4845</f>
        <v>1</v>
      </c>
      <c r="G907" s="783">
        <f>[1]②B6用集計!D4845</f>
        <v>2</v>
      </c>
      <c r="H907" s="732">
        <f>[1]②B6用集計!C4870</f>
        <v>2</v>
      </c>
      <c r="I907" s="783">
        <f>[1]②B6用集計!D4870</f>
        <v>1</v>
      </c>
      <c r="J907" s="732">
        <f>[1]②B6用集計!C4896</f>
        <v>1</v>
      </c>
      <c r="K907" s="783">
        <f>[1]②B6用集計!D4896</f>
        <v>1</v>
      </c>
      <c r="L907" s="732">
        <f>[1]②B6用集計!C4922</f>
        <v>0</v>
      </c>
      <c r="M907" s="783">
        <f>[1]②B6用集計!D4922</f>
        <v>1</v>
      </c>
      <c r="N907" s="733">
        <f>[1]②B6用集計!C5708</f>
        <v>4</v>
      </c>
      <c r="O907" s="733">
        <f>[1]②B6用集計!D5708</f>
        <v>4</v>
      </c>
      <c r="S907" s="802"/>
    </row>
    <row r="908" spans="1:31" ht="12.75" customHeight="1" x14ac:dyDescent="0.15">
      <c r="A908" s="745" t="s">
        <v>115</v>
      </c>
      <c r="B908" s="733">
        <f>[1]②B6用集計!C4796</f>
        <v>2</v>
      </c>
      <c r="C908" s="783">
        <f>[1]②B6用集計!D4796</f>
        <v>6</v>
      </c>
      <c r="D908" s="732">
        <f>[1]②B6用集計!C4821</f>
        <v>1</v>
      </c>
      <c r="E908" s="783">
        <f>[1]②B6用集計!D4821</f>
        <v>5</v>
      </c>
      <c r="F908" s="733">
        <f>[1]②B6用集計!C4846</f>
        <v>5</v>
      </c>
      <c r="G908" s="783">
        <f>[1]②B6用集計!D4846</f>
        <v>1</v>
      </c>
      <c r="H908" s="732">
        <f>[1]②B6用集計!C4871</f>
        <v>1</v>
      </c>
      <c r="I908" s="783">
        <f>[1]②B6用集計!D4871</f>
        <v>3</v>
      </c>
      <c r="J908" s="732">
        <f>[1]②B6用集計!C4897</f>
        <v>1</v>
      </c>
      <c r="K908" s="783">
        <f>[1]②B6用集計!D4897</f>
        <v>0</v>
      </c>
      <c r="L908" s="732">
        <f>[1]②B6用集計!C4923</f>
        <v>2</v>
      </c>
      <c r="M908" s="783">
        <f>[1]②B6用集計!D4923</f>
        <v>4</v>
      </c>
      <c r="N908" s="733">
        <f>[1]②B6用集計!C5709</f>
        <v>6</v>
      </c>
      <c r="O908" s="733">
        <f>[1]②B6用集計!D5709</f>
        <v>5</v>
      </c>
      <c r="S908" s="802"/>
    </row>
    <row r="909" spans="1:31" ht="12.75" customHeight="1" x14ac:dyDescent="0.15">
      <c r="A909" s="745" t="s">
        <v>116</v>
      </c>
      <c r="B909" s="733">
        <f>[1]②B6用集計!C4797</f>
        <v>4</v>
      </c>
      <c r="C909" s="783">
        <f>[1]②B6用集計!D4797</f>
        <v>3</v>
      </c>
      <c r="D909" s="732">
        <f>[1]②B6用集計!C4822</f>
        <v>3</v>
      </c>
      <c r="E909" s="783">
        <f>[1]②B6用集計!D4822</f>
        <v>2</v>
      </c>
      <c r="F909" s="733">
        <f>[1]②B6用集計!C4847</f>
        <v>2</v>
      </c>
      <c r="G909" s="783">
        <f>[1]②B6用集計!D4847</f>
        <v>6</v>
      </c>
      <c r="H909" s="732">
        <f>[1]②B6用集計!C4872</f>
        <v>1</v>
      </c>
      <c r="I909" s="783">
        <f>[1]②B6用集計!D4872</f>
        <v>0</v>
      </c>
      <c r="J909" s="732">
        <f>[1]②B6用集計!C4898</f>
        <v>5</v>
      </c>
      <c r="K909" s="783">
        <f>[1]②B6用集計!D4898</f>
        <v>1</v>
      </c>
      <c r="L909" s="732">
        <f>[1]②B6用集計!C4924</f>
        <v>3</v>
      </c>
      <c r="M909" s="783">
        <f>[1]②B6用集計!D4924</f>
        <v>0</v>
      </c>
      <c r="N909" s="733">
        <f>[1]②B6用集計!C5710</f>
        <v>8</v>
      </c>
      <c r="O909" s="733">
        <f>[1]②B6用集計!D5710</f>
        <v>7</v>
      </c>
      <c r="S909" s="802"/>
    </row>
    <row r="910" spans="1:31" ht="12.75" customHeight="1" x14ac:dyDescent="0.15">
      <c r="A910" s="745" t="s">
        <v>117</v>
      </c>
      <c r="B910" s="733">
        <f>[1]②B6用集計!C4798</f>
        <v>3</v>
      </c>
      <c r="C910" s="783">
        <f>[1]②B6用集計!D4798</f>
        <v>4</v>
      </c>
      <c r="D910" s="732">
        <f>[1]②B6用集計!C4823</f>
        <v>4</v>
      </c>
      <c r="E910" s="783">
        <f>[1]②B6用集計!D4823</f>
        <v>3</v>
      </c>
      <c r="F910" s="733">
        <f>[1]②B6用集計!C4848</f>
        <v>6</v>
      </c>
      <c r="G910" s="783">
        <f>[1]②B6用集計!D4848</f>
        <v>4</v>
      </c>
      <c r="H910" s="732">
        <f>[1]②B6用集計!C4873</f>
        <v>1</v>
      </c>
      <c r="I910" s="783">
        <f>[1]②B6用集計!D4873</f>
        <v>1</v>
      </c>
      <c r="J910" s="732">
        <f>[1]②B6用集計!C4899</f>
        <v>3</v>
      </c>
      <c r="K910" s="783">
        <f>[1]②B6用集計!D4899</f>
        <v>2</v>
      </c>
      <c r="L910" s="732">
        <f>[1]②B6用集計!C4925</f>
        <v>3</v>
      </c>
      <c r="M910" s="783">
        <f>[1]②B6用集計!D4925</f>
        <v>0</v>
      </c>
      <c r="N910" s="733">
        <f>[1]②B6用集計!C5711</f>
        <v>2</v>
      </c>
      <c r="O910" s="733">
        <f>[1]②B6用集計!D5711</f>
        <v>3</v>
      </c>
      <c r="S910" s="802"/>
    </row>
    <row r="911" spans="1:31" ht="12.75" customHeight="1" x14ac:dyDescent="0.15">
      <c r="A911" s="745" t="s">
        <v>118</v>
      </c>
      <c r="B911" s="733">
        <f>[1]②B6用集計!C4799</f>
        <v>4</v>
      </c>
      <c r="C911" s="783">
        <f>[1]②B6用集計!D4799</f>
        <v>5</v>
      </c>
      <c r="D911" s="732">
        <f>[1]②B6用集計!C4824</f>
        <v>3</v>
      </c>
      <c r="E911" s="783">
        <f>[1]②B6用集計!D4824</f>
        <v>8</v>
      </c>
      <c r="F911" s="733">
        <f>[1]②B6用集計!C4849</f>
        <v>7</v>
      </c>
      <c r="G911" s="783">
        <f>[1]②B6用集計!D4849</f>
        <v>7</v>
      </c>
      <c r="H911" s="732">
        <f>[1]②B6用集計!C4874</f>
        <v>4</v>
      </c>
      <c r="I911" s="783">
        <f>[1]②B6用集計!D4874</f>
        <v>1</v>
      </c>
      <c r="J911" s="732">
        <f>[1]②B6用集計!C4900</f>
        <v>3</v>
      </c>
      <c r="K911" s="783">
        <f>[1]②B6用集計!D4900</f>
        <v>4</v>
      </c>
      <c r="L911" s="732">
        <f>[1]②B6用集計!C4926</f>
        <v>1</v>
      </c>
      <c r="M911" s="783">
        <f>[1]②B6用集計!D4926</f>
        <v>1</v>
      </c>
      <c r="N911" s="733">
        <f>[1]②B6用集計!C5712</f>
        <v>1</v>
      </c>
      <c r="O911" s="733">
        <f>[1]②B6用集計!D5712</f>
        <v>1</v>
      </c>
      <c r="S911" s="802"/>
    </row>
    <row r="912" spans="1:31" ht="12.75" customHeight="1" x14ac:dyDescent="0.15">
      <c r="A912" s="745" t="s">
        <v>119</v>
      </c>
      <c r="B912" s="733">
        <f>[1]②B6用集計!C4800</f>
        <v>3</v>
      </c>
      <c r="C912" s="783">
        <f>[1]②B6用集計!D4800</f>
        <v>2</v>
      </c>
      <c r="D912" s="732">
        <f>[1]②B6用集計!C4825</f>
        <v>10</v>
      </c>
      <c r="E912" s="783">
        <f>[1]②B6用集計!D4825</f>
        <v>3</v>
      </c>
      <c r="F912" s="733">
        <f>[1]②B6用集計!C4850</f>
        <v>2</v>
      </c>
      <c r="G912" s="783">
        <f>[1]②B6用集計!D4850</f>
        <v>4</v>
      </c>
      <c r="H912" s="732">
        <f>[1]②B6用集計!C4875</f>
        <v>3</v>
      </c>
      <c r="I912" s="783">
        <f>[1]②B6用集計!D4875</f>
        <v>1</v>
      </c>
      <c r="J912" s="732">
        <f>[1]②B6用集計!C4901</f>
        <v>2</v>
      </c>
      <c r="K912" s="783">
        <f>[1]②B6用集計!D4901</f>
        <v>1</v>
      </c>
      <c r="L912" s="732">
        <f>[1]②B6用集計!C4927</f>
        <v>3</v>
      </c>
      <c r="M912" s="783">
        <f>[1]②B6用集計!D4927</f>
        <v>1</v>
      </c>
      <c r="N912" s="733">
        <f>[1]②B6用集計!C5713</f>
        <v>2</v>
      </c>
      <c r="O912" s="733">
        <f>[1]②B6用集計!D5713</f>
        <v>4</v>
      </c>
      <c r="S912" s="802"/>
    </row>
    <row r="913" spans="1:19" ht="12.75" customHeight="1" x14ac:dyDescent="0.15">
      <c r="A913" s="745" t="s">
        <v>121</v>
      </c>
      <c r="B913" s="733">
        <f>[1]②B6用集計!C4801</f>
        <v>6</v>
      </c>
      <c r="C913" s="783">
        <f>[1]②B6用集計!D4801</f>
        <v>6</v>
      </c>
      <c r="D913" s="732">
        <f>[1]②B6用集計!C4826</f>
        <v>0</v>
      </c>
      <c r="E913" s="783">
        <f>[1]②B6用集計!D4826</f>
        <v>4</v>
      </c>
      <c r="F913" s="733">
        <f>[1]②B6用集計!C4851</f>
        <v>8</v>
      </c>
      <c r="G913" s="783">
        <f>[1]②B6用集計!D4851</f>
        <v>4</v>
      </c>
      <c r="H913" s="732">
        <f>[1]②B6用集計!C4876</f>
        <v>1</v>
      </c>
      <c r="I913" s="783">
        <f>[1]②B6用集計!D4876</f>
        <v>3</v>
      </c>
      <c r="J913" s="732">
        <f>[1]②B6用集計!C4902</f>
        <v>3</v>
      </c>
      <c r="K913" s="783">
        <f>[1]②B6用集計!D4902</f>
        <v>1</v>
      </c>
      <c r="L913" s="732">
        <f>[1]②B6用集計!C4928</f>
        <v>1</v>
      </c>
      <c r="M913" s="783">
        <f>[1]②B6用集計!D4928</f>
        <v>1</v>
      </c>
      <c r="N913" s="733">
        <f>[1]②B6用集計!C5714</f>
        <v>4</v>
      </c>
      <c r="O913" s="733">
        <f>[1]②B6用集計!D5714</f>
        <v>3</v>
      </c>
      <c r="S913" s="802"/>
    </row>
    <row r="914" spans="1:19" ht="12.75" customHeight="1" x14ac:dyDescent="0.15">
      <c r="A914" s="745" t="s">
        <v>122</v>
      </c>
      <c r="B914" s="733">
        <f>[1]②B6用集計!C4802</f>
        <v>3</v>
      </c>
      <c r="C914" s="783">
        <f>[1]②B6用集計!D4802</f>
        <v>8</v>
      </c>
      <c r="D914" s="732">
        <f>[1]②B6用集計!C4827</f>
        <v>7</v>
      </c>
      <c r="E914" s="783">
        <f>[1]②B6用集計!D4827</f>
        <v>3</v>
      </c>
      <c r="F914" s="733">
        <f>[1]②B6用集計!C4852</f>
        <v>8</v>
      </c>
      <c r="G914" s="783">
        <f>[1]②B6用集計!D4852</f>
        <v>5</v>
      </c>
      <c r="H914" s="732">
        <f>[1]②B6用集計!C4877</f>
        <v>7</v>
      </c>
      <c r="I914" s="783">
        <f>[1]②B6用集計!D4877</f>
        <v>1</v>
      </c>
      <c r="J914" s="732">
        <f>[1]②B6用集計!C4903</f>
        <v>3</v>
      </c>
      <c r="K914" s="783">
        <f>[1]②B6用集計!D4903</f>
        <v>1</v>
      </c>
      <c r="L914" s="732">
        <f>[1]②B6用集計!C4929</f>
        <v>1</v>
      </c>
      <c r="M914" s="783">
        <f>[1]②B6用集計!D4929</f>
        <v>0</v>
      </c>
      <c r="N914" s="733">
        <f>[1]②B6用集計!C5715</f>
        <v>13</v>
      </c>
      <c r="O914" s="733">
        <f>[1]②B6用集計!D5715</f>
        <v>11</v>
      </c>
      <c r="S914" s="802"/>
    </row>
    <row r="915" spans="1:19" ht="12.75" customHeight="1" x14ac:dyDescent="0.15">
      <c r="A915" s="745" t="s">
        <v>123</v>
      </c>
      <c r="B915" s="733">
        <f>[1]②B6用集計!C4803</f>
        <v>5</v>
      </c>
      <c r="C915" s="783">
        <f>[1]②B6用集計!D4803</f>
        <v>6</v>
      </c>
      <c r="D915" s="732">
        <f>[1]②B6用集計!C4828</f>
        <v>3</v>
      </c>
      <c r="E915" s="783">
        <f>[1]②B6用集計!D4828</f>
        <v>4</v>
      </c>
      <c r="F915" s="733">
        <f>[1]②B6用集計!C4853</f>
        <v>2</v>
      </c>
      <c r="G915" s="783">
        <f>[1]②B6用集計!D4853</f>
        <v>6</v>
      </c>
      <c r="H915" s="732">
        <f>[1]②B6用集計!C4878</f>
        <v>3</v>
      </c>
      <c r="I915" s="783">
        <f>[1]②B6用集計!D4878</f>
        <v>1</v>
      </c>
      <c r="J915" s="732">
        <f>[1]②B6用集計!C4904</f>
        <v>1</v>
      </c>
      <c r="K915" s="783">
        <f>[1]②B6用集計!D4904</f>
        <v>6</v>
      </c>
      <c r="L915" s="732">
        <f>[1]②B6用集計!C4930</f>
        <v>1</v>
      </c>
      <c r="M915" s="783">
        <f>[1]②B6用集計!D4930</f>
        <v>2</v>
      </c>
      <c r="N915" s="733">
        <f>[1]②B6用集計!C5716</f>
        <v>10</v>
      </c>
      <c r="O915" s="733">
        <f>[1]②B6用集計!D5716</f>
        <v>6</v>
      </c>
      <c r="S915" s="802"/>
    </row>
    <row r="916" spans="1:19" ht="12.75" customHeight="1" x14ac:dyDescent="0.15">
      <c r="A916" s="745" t="s">
        <v>124</v>
      </c>
      <c r="B916" s="733">
        <f>[1]②B6用集計!C4804</f>
        <v>12</v>
      </c>
      <c r="C916" s="783">
        <f>[1]②B6用集計!D4804</f>
        <v>9</v>
      </c>
      <c r="D916" s="732">
        <f>[1]②B6用集計!C4829</f>
        <v>6</v>
      </c>
      <c r="E916" s="783">
        <f>[1]②B6用集計!D4829</f>
        <v>4</v>
      </c>
      <c r="F916" s="733">
        <f>[1]②B6用集計!C4854</f>
        <v>5</v>
      </c>
      <c r="G916" s="783">
        <f>[1]②B6用集計!D4854</f>
        <v>7</v>
      </c>
      <c r="H916" s="732">
        <f>[1]②B6用集計!C4879</f>
        <v>2</v>
      </c>
      <c r="I916" s="783">
        <f>[1]②B6用集計!D4879</f>
        <v>5</v>
      </c>
      <c r="J916" s="732">
        <f>[1]②B6用集計!C4905</f>
        <v>5</v>
      </c>
      <c r="K916" s="783">
        <f>[1]②B6用集計!D4905</f>
        <v>5</v>
      </c>
      <c r="L916" s="732">
        <f>[1]②B6用集計!C4931</f>
        <v>5</v>
      </c>
      <c r="M916" s="783">
        <f>[1]②B6用集計!D4931</f>
        <v>6</v>
      </c>
      <c r="N916" s="733">
        <f>[1]②B6用集計!C5717</f>
        <v>2</v>
      </c>
      <c r="O916" s="733">
        <f>[1]②B6用集計!D5717</f>
        <v>9</v>
      </c>
      <c r="S916" s="802"/>
    </row>
    <row r="917" spans="1:19" ht="12.75" customHeight="1" x14ac:dyDescent="0.15">
      <c r="A917" s="745" t="s">
        <v>125</v>
      </c>
      <c r="B917" s="733">
        <f>[1]②B6用集計!C4805</f>
        <v>10</v>
      </c>
      <c r="C917" s="783">
        <f>[1]②B6用集計!D4805</f>
        <v>6</v>
      </c>
      <c r="D917" s="732">
        <f>[1]②B6用集計!C4830</f>
        <v>1</v>
      </c>
      <c r="E917" s="783">
        <f>[1]②B6用集計!D4830</f>
        <v>8</v>
      </c>
      <c r="F917" s="733">
        <f>[1]②B6用集計!C4855</f>
        <v>9</v>
      </c>
      <c r="G917" s="783">
        <f>[1]②B6用集計!D4855</f>
        <v>4</v>
      </c>
      <c r="H917" s="732">
        <f>[1]②B6用集計!C4880</f>
        <v>6</v>
      </c>
      <c r="I917" s="783">
        <f>[1]②B6用集計!D4880</f>
        <v>4</v>
      </c>
      <c r="J917" s="732">
        <f>[1]②B6用集計!C4906</f>
        <v>4</v>
      </c>
      <c r="K917" s="783">
        <f>[1]②B6用集計!D4906</f>
        <v>4</v>
      </c>
      <c r="L917" s="732">
        <f>[1]②B6用集計!C4932</f>
        <v>4</v>
      </c>
      <c r="M917" s="783">
        <f>[1]②B6用集計!D4932</f>
        <v>6</v>
      </c>
      <c r="N917" s="733">
        <f>[1]②B6用集計!C5718</f>
        <v>7</v>
      </c>
      <c r="O917" s="733">
        <f>[1]②B6用集計!D5718</f>
        <v>4</v>
      </c>
      <c r="S917" s="802"/>
    </row>
    <row r="918" spans="1:19" ht="12.75" customHeight="1" x14ac:dyDescent="0.15">
      <c r="A918" s="745" t="s">
        <v>126</v>
      </c>
      <c r="B918" s="733">
        <f>[1]②B6用集計!C4806</f>
        <v>14</v>
      </c>
      <c r="C918" s="783">
        <f>[1]②B6用集計!D4806</f>
        <v>11</v>
      </c>
      <c r="D918" s="732">
        <f>[1]②B6用集計!C4831</f>
        <v>8</v>
      </c>
      <c r="E918" s="783">
        <f>[1]②B6用集計!D4831</f>
        <v>3</v>
      </c>
      <c r="F918" s="733">
        <f>[1]②B6用集計!C4856</f>
        <v>10</v>
      </c>
      <c r="G918" s="783">
        <f>[1]②B6用集計!D4856</f>
        <v>9</v>
      </c>
      <c r="H918" s="732">
        <f>[1]②B6用集計!C4881</f>
        <v>3</v>
      </c>
      <c r="I918" s="783">
        <f>[1]②B6用集計!D4881</f>
        <v>0</v>
      </c>
      <c r="J918" s="732">
        <f>[1]②B6用集計!C4907</f>
        <v>5</v>
      </c>
      <c r="K918" s="783">
        <f>[1]②B6用集計!D4907</f>
        <v>6</v>
      </c>
      <c r="L918" s="732">
        <f>[1]②B6用集計!C4933</f>
        <v>6</v>
      </c>
      <c r="M918" s="783">
        <f>[1]②B6用集計!D4933</f>
        <v>5</v>
      </c>
      <c r="N918" s="733">
        <f>[1]②B6用集計!C5719</f>
        <v>4</v>
      </c>
      <c r="O918" s="733">
        <f>[1]②B6用集計!D5719</f>
        <v>5</v>
      </c>
      <c r="S918" s="802"/>
    </row>
    <row r="919" spans="1:19" ht="12.75" customHeight="1" x14ac:dyDescent="0.15">
      <c r="A919" s="745" t="s">
        <v>127</v>
      </c>
      <c r="B919" s="733">
        <f>[1]②B6用集計!C4807</f>
        <v>9</v>
      </c>
      <c r="C919" s="783">
        <f>[1]②B6用集計!D4807</f>
        <v>7</v>
      </c>
      <c r="D919" s="732">
        <f>[1]②B6用集計!C4832</f>
        <v>7</v>
      </c>
      <c r="E919" s="783">
        <f>[1]②B6用集計!D4832</f>
        <v>2</v>
      </c>
      <c r="F919" s="733">
        <f>[1]②B6用集計!C4857</f>
        <v>12</v>
      </c>
      <c r="G919" s="783">
        <f>[1]②B6用集計!D4857</f>
        <v>13</v>
      </c>
      <c r="H919" s="732">
        <f>[1]②B6用集計!C4882</f>
        <v>4</v>
      </c>
      <c r="I919" s="783">
        <f>[1]②B6用集計!D4882</f>
        <v>3</v>
      </c>
      <c r="J919" s="732">
        <f>[1]②B6用集計!C4908</f>
        <v>11</v>
      </c>
      <c r="K919" s="783">
        <f>[1]②B6用集計!D4908</f>
        <v>8</v>
      </c>
      <c r="L919" s="732">
        <f>[1]②B6用集計!C4934</f>
        <v>5</v>
      </c>
      <c r="M919" s="783">
        <f>[1]②B6用集計!D4934</f>
        <v>6</v>
      </c>
      <c r="N919" s="733">
        <f>[1]②B6用集計!C5720</f>
        <v>3</v>
      </c>
      <c r="O919" s="733">
        <f>[1]②B6用集計!D5720</f>
        <v>3</v>
      </c>
      <c r="S919" s="802"/>
    </row>
    <row r="920" spans="1:19" ht="12.75" customHeight="1" x14ac:dyDescent="0.15">
      <c r="A920" s="745" t="s">
        <v>128</v>
      </c>
      <c r="B920" s="733">
        <f>[1]②B6用集計!C4808</f>
        <v>6</v>
      </c>
      <c r="C920" s="783">
        <f>[1]②B6用集計!D4808</f>
        <v>11</v>
      </c>
      <c r="D920" s="732">
        <f>[1]②B6用集計!C4833</f>
        <v>2</v>
      </c>
      <c r="E920" s="783">
        <f>[1]②B6用集計!D4833</f>
        <v>3</v>
      </c>
      <c r="F920" s="733">
        <f>[1]②B6用集計!C4858</f>
        <v>9</v>
      </c>
      <c r="G920" s="783">
        <f>[1]②B6用集計!D4858</f>
        <v>8</v>
      </c>
      <c r="H920" s="732">
        <f>[1]②B6用集計!C4883</f>
        <v>2</v>
      </c>
      <c r="I920" s="783">
        <f>[1]②B6用集計!D4883</f>
        <v>2</v>
      </c>
      <c r="J920" s="732">
        <f>[1]②B6用集計!C4909</f>
        <v>6</v>
      </c>
      <c r="K920" s="783">
        <f>[1]②B6用集計!D4909</f>
        <v>5</v>
      </c>
      <c r="L920" s="732">
        <f>[1]②B6用集計!C4935</f>
        <v>6</v>
      </c>
      <c r="M920" s="783">
        <f>[1]②B6用集計!D4935</f>
        <v>2</v>
      </c>
      <c r="N920" s="733">
        <f>[1]②B6用集計!C5721</f>
        <v>7</v>
      </c>
      <c r="O920" s="733">
        <f>[1]②B6用集計!D5721</f>
        <v>10</v>
      </c>
      <c r="S920" s="802"/>
    </row>
    <row r="921" spans="1:19" ht="12.75" customHeight="1" x14ac:dyDescent="0.15">
      <c r="A921" s="745" t="s">
        <v>129</v>
      </c>
      <c r="B921" s="733">
        <f>[1]②B6用集計!C4809</f>
        <v>7</v>
      </c>
      <c r="C921" s="783">
        <f>[1]②B6用集計!D4809</f>
        <v>7</v>
      </c>
      <c r="D921" s="732">
        <f>[1]②B6用集計!C4834</f>
        <v>3</v>
      </c>
      <c r="E921" s="783">
        <f>[1]②B6用集計!D4834</f>
        <v>4</v>
      </c>
      <c r="F921" s="733">
        <f>[1]②B6用集計!C4859</f>
        <v>3</v>
      </c>
      <c r="G921" s="783">
        <f>[1]②B6用集計!D4859</f>
        <v>4</v>
      </c>
      <c r="H921" s="732">
        <f>[1]②B6用集計!C4884</f>
        <v>5</v>
      </c>
      <c r="I921" s="783">
        <f>[1]②B6用集計!D4884</f>
        <v>6</v>
      </c>
      <c r="J921" s="732">
        <f>[1]②B6用集計!C4910</f>
        <v>2</v>
      </c>
      <c r="K921" s="783">
        <f>[1]②B6用集計!D4910</f>
        <v>3</v>
      </c>
      <c r="L921" s="732">
        <f>[1]②B6用集計!C4936</f>
        <v>2</v>
      </c>
      <c r="M921" s="783">
        <f>[1]②B6用集計!D4936</f>
        <v>3</v>
      </c>
      <c r="N921" s="733">
        <f>[1]②B6用集計!C5722</f>
        <v>4</v>
      </c>
      <c r="O921" s="733">
        <f>[1]②B6用集計!D5722</f>
        <v>2</v>
      </c>
      <c r="S921" s="802"/>
    </row>
    <row r="922" spans="1:19" ht="12.75" customHeight="1" x14ac:dyDescent="0.15">
      <c r="A922" s="745" t="s">
        <v>130</v>
      </c>
      <c r="B922" s="733">
        <f>[1]②B6用集計!C4810</f>
        <v>3</v>
      </c>
      <c r="C922" s="783">
        <f>[1]②B6用集計!D4810</f>
        <v>6</v>
      </c>
      <c r="D922" s="732">
        <f>[1]②B6用集計!C4835</f>
        <v>4</v>
      </c>
      <c r="E922" s="783">
        <f>[1]②B6用集計!D4835</f>
        <v>4</v>
      </c>
      <c r="F922" s="733">
        <f>[1]②B6用集計!C4860</f>
        <v>6</v>
      </c>
      <c r="G922" s="783">
        <f>[1]②B6用集計!D4860</f>
        <v>10</v>
      </c>
      <c r="H922" s="732">
        <f>[1]②B6用集計!C4885</f>
        <v>1</v>
      </c>
      <c r="I922" s="783">
        <f>[1]②B6用集計!D4885</f>
        <v>1</v>
      </c>
      <c r="J922" s="732">
        <f>[1]②B6用集計!C4911</f>
        <v>3</v>
      </c>
      <c r="K922" s="783">
        <f>[1]②B6用集計!D4911</f>
        <v>7</v>
      </c>
      <c r="L922" s="732">
        <f>[1]②B6用集計!C4937</f>
        <v>2</v>
      </c>
      <c r="M922" s="783">
        <f>[1]②B6用集計!D4937</f>
        <v>3</v>
      </c>
      <c r="N922" s="733">
        <f>[1]②B6用集計!C5723</f>
        <v>2</v>
      </c>
      <c r="O922" s="733">
        <f>[1]②B6用集計!D5723</f>
        <v>7</v>
      </c>
      <c r="S922" s="802"/>
    </row>
    <row r="923" spans="1:19" ht="12.75" customHeight="1" x14ac:dyDescent="0.15">
      <c r="A923" s="745" t="s">
        <v>131</v>
      </c>
      <c r="B923" s="733">
        <f>[1]②B6用集計!C4811</f>
        <v>4</v>
      </c>
      <c r="C923" s="783">
        <f>[1]②B6用集計!D4811</f>
        <v>9</v>
      </c>
      <c r="D923" s="732">
        <f>[1]②B6用集計!C4836</f>
        <v>1</v>
      </c>
      <c r="E923" s="783">
        <f>[1]②B6用集計!D4836</f>
        <v>4</v>
      </c>
      <c r="F923" s="733">
        <f>[1]②B6用集計!C4861</f>
        <v>2</v>
      </c>
      <c r="G923" s="783">
        <f>[1]②B6用集計!D4861</f>
        <v>7</v>
      </c>
      <c r="H923" s="732">
        <f>[1]②B6用集計!C4886</f>
        <v>2</v>
      </c>
      <c r="I923" s="783">
        <f>[1]②B6用集計!D4886</f>
        <v>0</v>
      </c>
      <c r="J923" s="732">
        <f>[1]②B6用集計!C4912</f>
        <v>3</v>
      </c>
      <c r="K923" s="783">
        <f>[1]②B6用集計!D4912</f>
        <v>2</v>
      </c>
      <c r="L923" s="732">
        <f>[1]②B6用集計!C4938</f>
        <v>1</v>
      </c>
      <c r="M923" s="783">
        <f>[1]②B6用集計!D4938</f>
        <v>1</v>
      </c>
      <c r="N923" s="733">
        <f>[1]②B6用集計!C5724</f>
        <v>1</v>
      </c>
      <c r="O923" s="733">
        <f>[1]②B6用集計!D5724</f>
        <v>1</v>
      </c>
      <c r="S923" s="802"/>
    </row>
    <row r="924" spans="1:19" ht="12.75" customHeight="1" x14ac:dyDescent="0.15">
      <c r="A924" s="745" t="s">
        <v>132</v>
      </c>
      <c r="B924" s="733">
        <f>[1]②B6用集計!C4812</f>
        <v>1</v>
      </c>
      <c r="C924" s="783">
        <f>[1]②B6用集計!D4812</f>
        <v>3</v>
      </c>
      <c r="D924" s="732">
        <f>[1]②B6用集計!C4837</f>
        <v>2</v>
      </c>
      <c r="E924" s="783">
        <f>[1]②B6用集計!D4837</f>
        <v>4</v>
      </c>
      <c r="F924" s="733">
        <f>[1]②B6用集計!C4862</f>
        <v>2</v>
      </c>
      <c r="G924" s="783">
        <f>[1]②B6用集計!D4862</f>
        <v>4</v>
      </c>
      <c r="H924" s="732">
        <f>[1]②B6用集計!C4887</f>
        <v>1</v>
      </c>
      <c r="I924" s="783">
        <f>[1]②B6用集計!D4887</f>
        <v>2</v>
      </c>
      <c r="J924" s="732">
        <f>[1]②B6用集計!C4913</f>
        <v>3</v>
      </c>
      <c r="K924" s="783">
        <f>[1]②B6用集計!D4913</f>
        <v>7</v>
      </c>
      <c r="L924" s="732">
        <f>[1]②B6用集計!C4939</f>
        <v>2</v>
      </c>
      <c r="M924" s="783">
        <f>[1]②B6用集計!D4939</f>
        <v>2</v>
      </c>
      <c r="N924" s="733">
        <f>[1]②B6用集計!C5725</f>
        <v>0</v>
      </c>
      <c r="O924" s="733">
        <f>[1]②B6用集計!D5725</f>
        <v>1</v>
      </c>
      <c r="S924" s="802"/>
    </row>
    <row r="925" spans="1:19" ht="12.75" customHeight="1" x14ac:dyDescent="0.15">
      <c r="A925" s="745" t="s">
        <v>133</v>
      </c>
      <c r="B925" s="733">
        <f>[1]②B6用集計!C4813</f>
        <v>0</v>
      </c>
      <c r="C925" s="783">
        <f>[1]②B6用集計!D4813</f>
        <v>0</v>
      </c>
      <c r="D925" s="732">
        <f>[1]②B6用集計!C4838</f>
        <v>0</v>
      </c>
      <c r="E925" s="783">
        <f>[1]②B6用集計!D4838</f>
        <v>0</v>
      </c>
      <c r="F925" s="733">
        <f>[1]②B6用集計!C4863</f>
        <v>0</v>
      </c>
      <c r="G925" s="783">
        <f>[1]②B6用集計!D4863</f>
        <v>0</v>
      </c>
      <c r="H925" s="732">
        <f>[1]②B6用集計!C4888</f>
        <v>0</v>
      </c>
      <c r="I925" s="783">
        <f>[1]②B6用集計!D4888</f>
        <v>3</v>
      </c>
      <c r="J925" s="732">
        <f>[1]②B6用集計!C4914</f>
        <v>0</v>
      </c>
      <c r="K925" s="783">
        <f>[1]②B6用集計!D4914</f>
        <v>0</v>
      </c>
      <c r="L925" s="732">
        <f>[1]②B6用集計!C4940</f>
        <v>0</v>
      </c>
      <c r="M925" s="783">
        <f>[1]②B6用集計!D4940</f>
        <v>1</v>
      </c>
      <c r="N925" s="733">
        <f>[1]②B6用集計!C5726</f>
        <v>0</v>
      </c>
      <c r="O925" s="733">
        <f>[1]②B6用集計!D5726</f>
        <v>0</v>
      </c>
      <c r="S925" s="802"/>
    </row>
    <row r="926" spans="1:19" ht="12.75" customHeight="1" thickBot="1" x14ac:dyDescent="0.2">
      <c r="A926" s="739" t="s">
        <v>209</v>
      </c>
      <c r="B926" s="738">
        <f>[1]②B6用集計!C4814</f>
        <v>0</v>
      </c>
      <c r="C926" s="782">
        <f>[1]②B6用集計!D4814</f>
        <v>0</v>
      </c>
      <c r="D926" s="781">
        <f>[1]②B6用集計!C4839</f>
        <v>0</v>
      </c>
      <c r="E926" s="783">
        <f>[1]②B6用集計!D4839</f>
        <v>0</v>
      </c>
      <c r="F926" s="733">
        <f>[1]②B6用集計!C4864</f>
        <v>0</v>
      </c>
      <c r="G926" s="783">
        <f>[1]②B6用集計!D4864</f>
        <v>0</v>
      </c>
      <c r="H926" s="732">
        <f>[1]②B6用集計!C4889</f>
        <v>0</v>
      </c>
      <c r="I926" s="783">
        <f>[1]②B6用集計!D4889</f>
        <v>0</v>
      </c>
      <c r="J926" s="732">
        <f>[1]②B6用集計!C4915</f>
        <v>0</v>
      </c>
      <c r="K926" s="783">
        <f>[1]②B6用集計!D4915</f>
        <v>1</v>
      </c>
      <c r="L926" s="732">
        <f>[1]②B6用集計!C4941</f>
        <v>0</v>
      </c>
      <c r="M926" s="783">
        <f>[1]②B6用集計!D4941</f>
        <v>0</v>
      </c>
      <c r="N926" s="733">
        <f>[1]②B6用集計!C5727</f>
        <v>0</v>
      </c>
      <c r="O926" s="733">
        <f>[1]②B6用集計!D5727</f>
        <v>0</v>
      </c>
      <c r="S926" s="802"/>
    </row>
    <row r="927" spans="1:19" ht="12.75" customHeight="1" x14ac:dyDescent="0.15">
      <c r="A927" s="846"/>
      <c r="B927" s="732"/>
      <c r="C927" s="733"/>
      <c r="D927" s="733"/>
      <c r="E927" s="845"/>
      <c r="F927" s="845"/>
      <c r="G927" s="845"/>
      <c r="H927" s="845"/>
      <c r="I927" s="845"/>
      <c r="J927" s="845"/>
      <c r="K927" s="845"/>
      <c r="L927" s="845"/>
      <c r="M927" s="845"/>
      <c r="N927" s="845"/>
      <c r="O927" s="845"/>
    </row>
    <row r="928" spans="1:19" ht="20.100000000000001" customHeight="1" thickBot="1" x14ac:dyDescent="0.2">
      <c r="A928" s="804"/>
      <c r="B928" s="781"/>
      <c r="C928" s="781"/>
      <c r="D928" s="781"/>
      <c r="E928" s="781"/>
      <c r="F928" s="781"/>
      <c r="G928" s="781"/>
      <c r="H928" s="781"/>
      <c r="I928" s="781"/>
      <c r="J928" s="781"/>
      <c r="K928" s="781"/>
      <c r="L928" s="781"/>
      <c r="M928" s="781"/>
      <c r="N928" s="781"/>
      <c r="O928" s="781"/>
    </row>
    <row r="929" spans="1:16" s="732" customFormat="1" ht="20.100000000000001" customHeight="1" x14ac:dyDescent="0.4">
      <c r="A929" s="832" t="s">
        <v>219</v>
      </c>
      <c r="B929" s="776" t="s">
        <v>258</v>
      </c>
      <c r="C929" s="800"/>
      <c r="D929" s="799" t="s">
        <v>257</v>
      </c>
      <c r="E929" s="799"/>
      <c r="F929" s="794" t="s">
        <v>256</v>
      </c>
      <c r="G929" s="827"/>
      <c r="H929" s="844" t="s">
        <v>255</v>
      </c>
      <c r="I929" s="843"/>
      <c r="J929" s="794" t="s">
        <v>254</v>
      </c>
      <c r="K929" s="842"/>
      <c r="L929" s="824" t="s">
        <v>253</v>
      </c>
      <c r="M929" s="823"/>
      <c r="N929" s="858" t="s">
        <v>252</v>
      </c>
      <c r="O929" s="851"/>
      <c r="P929" s="733"/>
    </row>
    <row r="930" spans="1:16" ht="13.5" customHeight="1" x14ac:dyDescent="0.15">
      <c r="A930" s="759" t="s">
        <v>215</v>
      </c>
      <c r="B930" s="821">
        <f>[1]③行政区別!E234</f>
        <v>172</v>
      </c>
      <c r="C930" s="821"/>
      <c r="D930" s="791">
        <f>[1]③行政区別!E229</f>
        <v>14</v>
      </c>
      <c r="E930" s="791"/>
      <c r="F930" s="768">
        <f>[1]③行政区別!E230</f>
        <v>20</v>
      </c>
      <c r="G930" s="792"/>
      <c r="H930" s="768">
        <f>[1]③行政区別!E231</f>
        <v>39</v>
      </c>
      <c r="I930" s="792"/>
      <c r="J930" s="768">
        <f>[1]③行政区別!E232</f>
        <v>146</v>
      </c>
      <c r="K930" s="767"/>
      <c r="L930" s="820">
        <f>SUM(L872:O872)+SUM(B901:O901)+SUM(B930:K930)</f>
        <v>1064</v>
      </c>
      <c r="M930" s="819"/>
      <c r="N930" s="818">
        <f>[1]③行政区別!E236</f>
        <v>50</v>
      </c>
      <c r="O930" s="791"/>
    </row>
    <row r="931" spans="1:16" ht="13.5" customHeight="1" x14ac:dyDescent="0.15">
      <c r="A931" s="771" t="s">
        <v>214</v>
      </c>
      <c r="B931" s="821">
        <f>SUM(B935:C955)</f>
        <v>530</v>
      </c>
      <c r="C931" s="821"/>
      <c r="D931" s="791">
        <f>SUM(D935:E955)</f>
        <v>39</v>
      </c>
      <c r="E931" s="791"/>
      <c r="F931" s="768">
        <f>SUM(F935:G955)</f>
        <v>42</v>
      </c>
      <c r="G931" s="792"/>
      <c r="H931" s="768">
        <f>SUM(H935:I955)</f>
        <v>131</v>
      </c>
      <c r="I931" s="792"/>
      <c r="J931" s="768">
        <f>SUM(J935:K955)</f>
        <v>385</v>
      </c>
      <c r="K931" s="767"/>
      <c r="L931" s="820">
        <f>SUM(L935:M955)</f>
        <v>2961</v>
      </c>
      <c r="M931" s="819"/>
      <c r="N931" s="818">
        <f>SUM(N935:O955)</f>
        <v>146</v>
      </c>
      <c r="O931" s="791"/>
    </row>
    <row r="932" spans="1:16" ht="13.5" customHeight="1" x14ac:dyDescent="0.15">
      <c r="A932" s="850"/>
      <c r="B932" s="764" t="s">
        <v>111</v>
      </c>
      <c r="C932" s="790" t="s">
        <v>112</v>
      </c>
      <c r="D932" s="789" t="s">
        <v>111</v>
      </c>
      <c r="E932" s="788" t="s">
        <v>112</v>
      </c>
      <c r="F932" s="764" t="s">
        <v>111</v>
      </c>
      <c r="G932" s="790" t="s">
        <v>112</v>
      </c>
      <c r="H932" s="839" t="s">
        <v>111</v>
      </c>
      <c r="I932" s="790" t="s">
        <v>112</v>
      </c>
      <c r="J932" s="857" t="s">
        <v>111</v>
      </c>
      <c r="K932" s="763" t="s">
        <v>112</v>
      </c>
      <c r="L932" s="856" t="s">
        <v>111</v>
      </c>
      <c r="M932" s="815" t="s">
        <v>112</v>
      </c>
      <c r="N932" s="839" t="s">
        <v>111</v>
      </c>
      <c r="O932" s="838" t="s">
        <v>112</v>
      </c>
    </row>
    <row r="933" spans="1:16" ht="13.5" customHeight="1" x14ac:dyDescent="0.15">
      <c r="A933" s="745" t="s">
        <v>251</v>
      </c>
      <c r="B933" s="758">
        <f>SUM(B939:B955)</f>
        <v>199</v>
      </c>
      <c r="C933" s="787">
        <f>SUM(C939:C955)</f>
        <v>202</v>
      </c>
      <c r="D933" s="786">
        <f>SUM(D939:D955)</f>
        <v>18</v>
      </c>
      <c r="E933" s="786">
        <f>SUM(E939:E955)</f>
        <v>19</v>
      </c>
      <c r="F933" s="758">
        <f>SUM(F939:F955)</f>
        <v>20</v>
      </c>
      <c r="G933" s="787">
        <f>SUM(G939:G955)</f>
        <v>16</v>
      </c>
      <c r="H933" s="786">
        <f>SUM(H939:H955)</f>
        <v>50</v>
      </c>
      <c r="I933" s="787">
        <f>SUM(I939:I955)</f>
        <v>57</v>
      </c>
      <c r="J933" s="786">
        <f>SUM(J939:J955)</f>
        <v>158</v>
      </c>
      <c r="K933" s="757">
        <f>SUM(K939:K955)</f>
        <v>154</v>
      </c>
      <c r="L933" s="813">
        <f>L875+N875+B904+D904+F904+H904+J904+L904+N904+B933+D933+F933+H933+J933</f>
        <v>1194</v>
      </c>
      <c r="M933" s="812">
        <f>M875+O875+C904+E904+G904+I904+K904+M904+O904+C933+E933+G933+I933+K933</f>
        <v>1214</v>
      </c>
      <c r="N933" s="786">
        <f>SUM(N939:N955)</f>
        <v>63</v>
      </c>
      <c r="O933" s="786">
        <f>SUM(O939:O955)</f>
        <v>61</v>
      </c>
    </row>
    <row r="934" spans="1:16" ht="15" customHeight="1" x14ac:dyDescent="0.15">
      <c r="A934" s="753" t="s">
        <v>212</v>
      </c>
      <c r="B934" s="752">
        <f>SUM(B935:B955)</f>
        <v>269</v>
      </c>
      <c r="C934" s="785">
        <f>SUM(C935:C955)</f>
        <v>261</v>
      </c>
      <c r="D934" s="784">
        <f>SUM(D935:D955)</f>
        <v>19</v>
      </c>
      <c r="E934" s="784">
        <f>SUM(E935:E955)</f>
        <v>20</v>
      </c>
      <c r="F934" s="752">
        <f>SUM(F935:F955)</f>
        <v>23</v>
      </c>
      <c r="G934" s="785">
        <f>SUM(G935:G955)</f>
        <v>19</v>
      </c>
      <c r="H934" s="847">
        <f>SUM(H935:H955)</f>
        <v>60</v>
      </c>
      <c r="I934" s="848">
        <f>SUM(I935:I955)</f>
        <v>71</v>
      </c>
      <c r="J934" s="847">
        <f>SUM(J935:J955)</f>
        <v>193</v>
      </c>
      <c r="K934" s="855">
        <f>SUM(K935:K955)</f>
        <v>192</v>
      </c>
      <c r="L934" s="854">
        <f>L876+N876+B905+D905+F905+H905+J905+L905+N905+B934+D934+F934+H934+J934</f>
        <v>1471</v>
      </c>
      <c r="M934" s="853">
        <f>M876+O876+C905+E905+G905+I905+K905+M905+O905+C934+E934+G934+I934+K934</f>
        <v>1490</v>
      </c>
      <c r="N934" s="847">
        <f>SUM(N935:N955)</f>
        <v>76</v>
      </c>
      <c r="O934" s="847">
        <f>SUM(O935:O955)</f>
        <v>70</v>
      </c>
    </row>
    <row r="935" spans="1:16" ht="12.75" customHeight="1" x14ac:dyDescent="0.15">
      <c r="A935" s="745" t="s">
        <v>211</v>
      </c>
      <c r="B935" s="744">
        <f>[1]②B6用集計!C5732</f>
        <v>19</v>
      </c>
      <c r="C935" s="783">
        <f>[1]②B6用集計!D5732</f>
        <v>11</v>
      </c>
      <c r="D935" s="732">
        <f>[1]②B6用集計!C5148</f>
        <v>1</v>
      </c>
      <c r="E935" s="733">
        <f>[1]②B6用集計!D5148</f>
        <v>0</v>
      </c>
      <c r="F935" s="744">
        <f>[1]②B6用集計!C5174</f>
        <v>1</v>
      </c>
      <c r="G935" s="783">
        <f>[1]②B6用集計!D5174</f>
        <v>0</v>
      </c>
      <c r="H935" s="732">
        <f>[1]②B6用集計!C5199</f>
        <v>0</v>
      </c>
      <c r="I935" s="783">
        <f>[1]②B6用集計!D5199</f>
        <v>2</v>
      </c>
      <c r="J935" s="732">
        <f>[1]②B6用集計!C5224</f>
        <v>1</v>
      </c>
      <c r="K935" s="743">
        <f>[1]②B6用集計!D5224</f>
        <v>8</v>
      </c>
      <c r="L935" s="808">
        <f>L877+N877+B906+D906+F906+H906+J906+L906+N906+B935+D935+F935+H935+J935</f>
        <v>48</v>
      </c>
      <c r="M935" s="807">
        <f>M877+O877+C906+E906+G906+I906+K906+M906+O906+C935+E935+G935+I935+K935</f>
        <v>47</v>
      </c>
      <c r="N935" s="733">
        <f>[1]②B6用集計!C4946</f>
        <v>2</v>
      </c>
      <c r="O935" s="733">
        <f>[1]②B6用集計!D4946</f>
        <v>2</v>
      </c>
    </row>
    <row r="936" spans="1:16" ht="12.75" customHeight="1" x14ac:dyDescent="0.15">
      <c r="A936" s="745" t="s">
        <v>210</v>
      </c>
      <c r="B936" s="744">
        <f>[1]②B6用集計!C5733</f>
        <v>27</v>
      </c>
      <c r="C936" s="783">
        <f>[1]②B6用集計!D5733</f>
        <v>11</v>
      </c>
      <c r="D936" s="732">
        <f>[1]②B6用集計!C5149</f>
        <v>0</v>
      </c>
      <c r="E936" s="733">
        <f>[1]②B6用集計!D5149</f>
        <v>0</v>
      </c>
      <c r="F936" s="744">
        <f>[1]②B6用集計!C5175</f>
        <v>1</v>
      </c>
      <c r="G936" s="783">
        <f>[1]②B6用集計!D5175</f>
        <v>3</v>
      </c>
      <c r="H936" s="732">
        <f>[1]②B6用集計!C5200</f>
        <v>3</v>
      </c>
      <c r="I936" s="783">
        <f>[1]②B6用集計!D5200</f>
        <v>2</v>
      </c>
      <c r="J936" s="732">
        <f>[1]②B6用集計!C5225</f>
        <v>12</v>
      </c>
      <c r="K936" s="743">
        <f>[1]②B6用集計!D5225</f>
        <v>8</v>
      </c>
      <c r="L936" s="808">
        <f>L878+N878+B907+D907+F907+H907+J907+L907+N907+B936+D936+F936+H936+J936</f>
        <v>76</v>
      </c>
      <c r="M936" s="807">
        <f>M878+O878+C907+E907+G907+I907+K907+M907+O907+C936+E936+G936+I936+K936</f>
        <v>63</v>
      </c>
      <c r="N936" s="733">
        <f>[1]②B6用集計!C4947</f>
        <v>5</v>
      </c>
      <c r="O936" s="733">
        <f>[1]②B6用集計!D4947</f>
        <v>3</v>
      </c>
    </row>
    <row r="937" spans="1:16" ht="12.75" customHeight="1" x14ac:dyDescent="0.15">
      <c r="A937" s="745" t="s">
        <v>115</v>
      </c>
      <c r="B937" s="744">
        <f>[1]②B6用集計!C5734</f>
        <v>11</v>
      </c>
      <c r="C937" s="783">
        <f>[1]②B6用集計!D5734</f>
        <v>18</v>
      </c>
      <c r="D937" s="732">
        <f>[1]②B6用集計!C5150</f>
        <v>0</v>
      </c>
      <c r="E937" s="733">
        <f>[1]②B6用集計!D5150</f>
        <v>0</v>
      </c>
      <c r="F937" s="744">
        <f>[1]②B6用集計!C5176</f>
        <v>1</v>
      </c>
      <c r="G937" s="783">
        <f>[1]②B6用集計!D5176</f>
        <v>0</v>
      </c>
      <c r="H937" s="732">
        <f>[1]②B6用集計!C5201</f>
        <v>3</v>
      </c>
      <c r="I937" s="783">
        <f>[1]②B6用集計!D5201</f>
        <v>4</v>
      </c>
      <c r="J937" s="732">
        <f>[1]②B6用集計!C5226</f>
        <v>12</v>
      </c>
      <c r="K937" s="743">
        <f>[1]②B6用集計!D5226</f>
        <v>9</v>
      </c>
      <c r="L937" s="808">
        <f>L879+N879+B908+D908+F908+H908+J908+L908+N908+B937+D937+F937+H937+J937</f>
        <v>72</v>
      </c>
      <c r="M937" s="807">
        <f>M879+O879+C908+E908+G908+I908+K908+M908+O908+C937+E937+G937+I937+K937</f>
        <v>88</v>
      </c>
      <c r="N937" s="733">
        <f>[1]②B6用集計!C4948</f>
        <v>4</v>
      </c>
      <c r="O937" s="733">
        <f>[1]②B6用集計!D4948</f>
        <v>2</v>
      </c>
    </row>
    <row r="938" spans="1:16" ht="12.75" customHeight="1" x14ac:dyDescent="0.15">
      <c r="A938" s="745" t="s">
        <v>116</v>
      </c>
      <c r="B938" s="744">
        <f>[1]②B6用集計!C5735</f>
        <v>13</v>
      </c>
      <c r="C938" s="783">
        <f>[1]②B6用集計!D5735</f>
        <v>19</v>
      </c>
      <c r="D938" s="732">
        <f>[1]②B6用集計!C5151</f>
        <v>0</v>
      </c>
      <c r="E938" s="733">
        <f>[1]②B6用集計!D5151</f>
        <v>1</v>
      </c>
      <c r="F938" s="744">
        <f>[1]②B6用集計!C5177</f>
        <v>0</v>
      </c>
      <c r="G938" s="783">
        <f>[1]②B6用集計!D5177</f>
        <v>0</v>
      </c>
      <c r="H938" s="732">
        <f>[1]②B6用集計!C5202</f>
        <v>4</v>
      </c>
      <c r="I938" s="783">
        <f>[1]②B6用集計!D5202</f>
        <v>6</v>
      </c>
      <c r="J938" s="732">
        <f>[1]②B6用集計!C5227</f>
        <v>10</v>
      </c>
      <c r="K938" s="743">
        <f>[1]②B6用集計!D5227</f>
        <v>13</v>
      </c>
      <c r="L938" s="808">
        <f>L880+N880+B909+D909+F909+H909+J909+L909+N909+B938+D938+F938+H938+J938</f>
        <v>81</v>
      </c>
      <c r="M938" s="807">
        <f>M880+O880+C909+E909+G909+I909+K909+M909+O909+C938+E938+G938+I938+K938</f>
        <v>78</v>
      </c>
      <c r="N938" s="733">
        <f>[1]②B6用集計!C4949</f>
        <v>2</v>
      </c>
      <c r="O938" s="733">
        <f>[1]②B6用集計!D4949</f>
        <v>2</v>
      </c>
    </row>
    <row r="939" spans="1:16" ht="12.75" customHeight="1" x14ac:dyDescent="0.15">
      <c r="A939" s="745" t="s">
        <v>117</v>
      </c>
      <c r="B939" s="744">
        <f>[1]②B6用集計!C5736</f>
        <v>4</v>
      </c>
      <c r="C939" s="783">
        <f>[1]②B6用集計!D5736</f>
        <v>6</v>
      </c>
      <c r="D939" s="732">
        <f>[1]②B6用集計!C5152</f>
        <v>0</v>
      </c>
      <c r="E939" s="733">
        <f>[1]②B6用集計!D5152</f>
        <v>2</v>
      </c>
      <c r="F939" s="744">
        <f>[1]②B6用集計!C5178</f>
        <v>0</v>
      </c>
      <c r="G939" s="783">
        <f>[1]②B6用集計!D5178</f>
        <v>1</v>
      </c>
      <c r="H939" s="732">
        <f>[1]②B6用集計!C5203</f>
        <v>0</v>
      </c>
      <c r="I939" s="783">
        <f>[1]②B6用集計!D5203</f>
        <v>2</v>
      </c>
      <c r="J939" s="732">
        <f>[1]②B6用集計!C5228</f>
        <v>7</v>
      </c>
      <c r="K939" s="743">
        <f>[1]②B6用集計!D5228</f>
        <v>5</v>
      </c>
      <c r="L939" s="808">
        <f>L881+N881+B910+D910+F910+H910+J910+L910+N910+B939+D939+F939+H939+J939</f>
        <v>48</v>
      </c>
      <c r="M939" s="807">
        <f>M881+O881+C910+E910+G910+I910+K910+M910+O910+C939+E939+G939+I939+K939</f>
        <v>42</v>
      </c>
      <c r="N939" s="733">
        <f>[1]②B6用集計!C4950</f>
        <v>2</v>
      </c>
      <c r="O939" s="733">
        <f>[1]②B6用集計!D4950</f>
        <v>2</v>
      </c>
    </row>
    <row r="940" spans="1:16" ht="12.75" customHeight="1" x14ac:dyDescent="0.15">
      <c r="A940" s="745" t="s">
        <v>118</v>
      </c>
      <c r="B940" s="744">
        <f>[1]②B6用集計!C5737</f>
        <v>12</v>
      </c>
      <c r="C940" s="783">
        <f>[1]②B6用集計!D5737</f>
        <v>8</v>
      </c>
      <c r="D940" s="732">
        <f>[1]②B6用集計!C5153</f>
        <v>2</v>
      </c>
      <c r="E940" s="733">
        <f>[1]②B6用集計!D5153</f>
        <v>1</v>
      </c>
      <c r="F940" s="744">
        <f>[1]②B6用集計!C5179</f>
        <v>0</v>
      </c>
      <c r="G940" s="783">
        <f>[1]②B6用集計!D5179</f>
        <v>1</v>
      </c>
      <c r="H940" s="732">
        <f>[1]②B6用集計!C5204</f>
        <v>2</v>
      </c>
      <c r="I940" s="783">
        <f>[1]②B6用集計!D5204</f>
        <v>0</v>
      </c>
      <c r="J940" s="732">
        <f>[1]②B6用集計!C5229</f>
        <v>6</v>
      </c>
      <c r="K940" s="743">
        <f>[1]②B6用集計!D5229</f>
        <v>7</v>
      </c>
      <c r="L940" s="808">
        <f>L882+N882+B911+D911+F911+H911+J911+L911+N911+B940+D940+F940+H940+J940</f>
        <v>61</v>
      </c>
      <c r="M940" s="807">
        <f>M882+O882+C911+E911+G911+I911+K911+M911+O911+C940+E940+G940+I940+K940</f>
        <v>55</v>
      </c>
      <c r="N940" s="733">
        <f>[1]②B6用集計!C4951</f>
        <v>4</v>
      </c>
      <c r="O940" s="733">
        <f>[1]②B6用集計!D4951</f>
        <v>3</v>
      </c>
    </row>
    <row r="941" spans="1:16" ht="12.75" customHeight="1" x14ac:dyDescent="0.15">
      <c r="A941" s="745" t="s">
        <v>119</v>
      </c>
      <c r="B941" s="744">
        <f>[1]②B6用集計!C5738</f>
        <v>13</v>
      </c>
      <c r="C941" s="783">
        <f>[1]②B6用集計!D5738</f>
        <v>14</v>
      </c>
      <c r="D941" s="732">
        <f>[1]②B6用集計!C5154</f>
        <v>4</v>
      </c>
      <c r="E941" s="733">
        <f>[1]②B6用集計!D5154</f>
        <v>2</v>
      </c>
      <c r="F941" s="744">
        <f>[1]②B6用集計!C5180</f>
        <v>1</v>
      </c>
      <c r="G941" s="783">
        <f>[1]②B6用集計!D5180</f>
        <v>0</v>
      </c>
      <c r="H941" s="732">
        <f>[1]②B6用集計!C5205</f>
        <v>1</v>
      </c>
      <c r="I941" s="783">
        <f>[1]②B6用集計!D5205</f>
        <v>3</v>
      </c>
      <c r="J941" s="732">
        <f>[1]②B6用集計!C5230</f>
        <v>8</v>
      </c>
      <c r="K941" s="743">
        <f>[1]②B6用集計!D5230</f>
        <v>8</v>
      </c>
      <c r="L941" s="808">
        <f>L883+N883+B912+D912+F912+H912+J912+L912+N912+B941+D941+F941+H941+J941</f>
        <v>68</v>
      </c>
      <c r="M941" s="807">
        <f>M883+O883+C912+E912+G912+I912+K912+M912+O912+C941+E941+G941+I941+K941</f>
        <v>63</v>
      </c>
      <c r="N941" s="733">
        <f>[1]②B6用集計!C4952</f>
        <v>3</v>
      </c>
      <c r="O941" s="733">
        <f>[1]②B6用集計!D4952</f>
        <v>2</v>
      </c>
    </row>
    <row r="942" spans="1:16" ht="12.75" customHeight="1" x14ac:dyDescent="0.15">
      <c r="A942" s="745" t="s">
        <v>121</v>
      </c>
      <c r="B942" s="744">
        <f>[1]②B6用集計!C5739</f>
        <v>24</v>
      </c>
      <c r="C942" s="783">
        <f>[1]②B6用集計!D5739</f>
        <v>27</v>
      </c>
      <c r="D942" s="732">
        <f>[1]②B6用集計!C5155</f>
        <v>0</v>
      </c>
      <c r="E942" s="733">
        <f>[1]②B6用集計!D5155</f>
        <v>0</v>
      </c>
      <c r="F942" s="744">
        <f>[1]②B6用集計!C5181</f>
        <v>1</v>
      </c>
      <c r="G942" s="783">
        <f>[1]②B6用集計!D5181</f>
        <v>1</v>
      </c>
      <c r="H942" s="732">
        <f>[1]②B6用集計!C5206</f>
        <v>4</v>
      </c>
      <c r="I942" s="783">
        <f>[1]②B6用集計!D5206</f>
        <v>6</v>
      </c>
      <c r="J942" s="732">
        <f>[1]②B6用集計!C5231</f>
        <v>8</v>
      </c>
      <c r="K942" s="743">
        <f>[1]②B6用集計!D5231</f>
        <v>13</v>
      </c>
      <c r="L942" s="808">
        <f>L884+N884+B913+D913+F913+H913+J913+L913+N913+B942+D942+F942+H942+J942</f>
        <v>87</v>
      </c>
      <c r="M942" s="807">
        <f>M884+O884+C913+E913+G913+I913+K913+M913+O913+C942+E942+G942+I942+K942</f>
        <v>95</v>
      </c>
      <c r="N942" s="733">
        <f>[1]②B6用集計!C4953</f>
        <v>2</v>
      </c>
      <c r="O942" s="733">
        <f>[1]②B6用集計!D4953</f>
        <v>1</v>
      </c>
    </row>
    <row r="943" spans="1:16" ht="12.75" customHeight="1" x14ac:dyDescent="0.15">
      <c r="A943" s="745" t="s">
        <v>122</v>
      </c>
      <c r="B943" s="744">
        <f>[1]②B6用集計!C5740</f>
        <v>21</v>
      </c>
      <c r="C943" s="783">
        <f>[1]②B6用集計!D5740</f>
        <v>18</v>
      </c>
      <c r="D943" s="732">
        <f>[1]②B6用集計!C5156</f>
        <v>0</v>
      </c>
      <c r="E943" s="733">
        <f>[1]②B6用集計!D5156</f>
        <v>0</v>
      </c>
      <c r="F943" s="744">
        <f>[1]②B6用集計!C5182</f>
        <v>3</v>
      </c>
      <c r="G943" s="783">
        <f>[1]②B6用集計!D5182</f>
        <v>0</v>
      </c>
      <c r="H943" s="732">
        <f>[1]②B6用集計!C5207</f>
        <v>3</v>
      </c>
      <c r="I943" s="783">
        <f>[1]②B6用集計!D5207</f>
        <v>2</v>
      </c>
      <c r="J943" s="732">
        <f>[1]②B6用集計!C5232</f>
        <v>16</v>
      </c>
      <c r="K943" s="743">
        <f>[1]②B6用集計!D5232</f>
        <v>12</v>
      </c>
      <c r="L943" s="808">
        <f>L885+N885+B914+D914+F914+H914+J914+L914+N914+B943+D943+F943+H943+J943</f>
        <v>120</v>
      </c>
      <c r="M943" s="807">
        <f>M885+O885+C914+E914+G914+I914+K914+M914+O914+C943+E943+G943+I943+K943</f>
        <v>95</v>
      </c>
      <c r="N943" s="733">
        <f>[1]②B6用集計!C4954</f>
        <v>2</v>
      </c>
      <c r="O943" s="733">
        <f>[1]②B6用集計!D4954</f>
        <v>4</v>
      </c>
    </row>
    <row r="944" spans="1:16" ht="12.75" customHeight="1" x14ac:dyDescent="0.15">
      <c r="A944" s="745" t="s">
        <v>123</v>
      </c>
      <c r="B944" s="744">
        <f>[1]②B6用集計!C5741</f>
        <v>18</v>
      </c>
      <c r="C944" s="783">
        <f>[1]②B6用集計!D5741</f>
        <v>22</v>
      </c>
      <c r="D944" s="732">
        <f>[1]②B6用集計!C5157</f>
        <v>0</v>
      </c>
      <c r="E944" s="733">
        <f>[1]②B6用集計!D5157</f>
        <v>1</v>
      </c>
      <c r="F944" s="744">
        <f>[1]②B6用集計!C5183</f>
        <v>0</v>
      </c>
      <c r="G944" s="783">
        <f>[1]②B6用集計!D5183</f>
        <v>2</v>
      </c>
      <c r="H944" s="732">
        <f>[1]②B6用集計!C5208</f>
        <v>3</v>
      </c>
      <c r="I944" s="783">
        <f>[1]②B6用集計!D5208</f>
        <v>4</v>
      </c>
      <c r="J944" s="732">
        <f>[1]②B6用集計!C5233</f>
        <v>20</v>
      </c>
      <c r="K944" s="743">
        <f>[1]②B6用集計!D5233</f>
        <v>12</v>
      </c>
      <c r="L944" s="808">
        <f>L886+N886+B915+D915+F915+H915+J915+L915+N915+B944+D944+F944+H944+J944</f>
        <v>92</v>
      </c>
      <c r="M944" s="807">
        <f>M886+O886+C915+E915+G915+I915+K915+M915+O915+C944+E944+G944+I944+K944</f>
        <v>99</v>
      </c>
      <c r="N944" s="733">
        <f>[1]②B6用集計!C4955</f>
        <v>3</v>
      </c>
      <c r="O944" s="733">
        <f>[1]②B6用集計!D4955</f>
        <v>3</v>
      </c>
    </row>
    <row r="945" spans="1:16" ht="12.75" customHeight="1" x14ac:dyDescent="0.15">
      <c r="A945" s="745" t="s">
        <v>124</v>
      </c>
      <c r="B945" s="744">
        <f>[1]②B6用集計!C5742</f>
        <v>17</v>
      </c>
      <c r="C945" s="783">
        <f>[1]②B6用集計!D5742</f>
        <v>15</v>
      </c>
      <c r="D945" s="732">
        <f>[1]②B6用集計!C5158</f>
        <v>1</v>
      </c>
      <c r="E945" s="733">
        <f>[1]②B6用集計!D5158</f>
        <v>1</v>
      </c>
      <c r="F945" s="744">
        <f>[1]②B6用集計!C5184</f>
        <v>1</v>
      </c>
      <c r="G945" s="783">
        <f>[1]②B6用集計!D5184</f>
        <v>1</v>
      </c>
      <c r="H945" s="732">
        <f>[1]②B6用集計!C5209</f>
        <v>4</v>
      </c>
      <c r="I945" s="783">
        <f>[1]②B6用集計!D5209</f>
        <v>3</v>
      </c>
      <c r="J945" s="732">
        <f>[1]②B6用集計!C5234</f>
        <v>9</v>
      </c>
      <c r="K945" s="743">
        <f>[1]②B6用集計!D5234</f>
        <v>7</v>
      </c>
      <c r="L945" s="808">
        <f>L887+N887+B916+D916+F916+H916+J916+L916+N916+B945+D945+F945+H945+J945</f>
        <v>92</v>
      </c>
      <c r="M945" s="807">
        <f>M887+O887+C916+E916+G916+I916+K916+M916+O916+C945+E945+G945+I945+K945</f>
        <v>88</v>
      </c>
      <c r="N945" s="733">
        <f>[1]②B6用集計!C4956</f>
        <v>6</v>
      </c>
      <c r="O945" s="733">
        <f>[1]②B6用集計!D4956</f>
        <v>1</v>
      </c>
    </row>
    <row r="946" spans="1:16" ht="12.75" customHeight="1" x14ac:dyDescent="0.15">
      <c r="A946" s="745" t="s">
        <v>125</v>
      </c>
      <c r="B946" s="744">
        <f>[1]②B6用集計!C5743</f>
        <v>11</v>
      </c>
      <c r="C946" s="783">
        <f>[1]②B6用集計!D5743</f>
        <v>10</v>
      </c>
      <c r="D946" s="732">
        <f>[1]②B6用集計!C5159</f>
        <v>4</v>
      </c>
      <c r="E946" s="733">
        <f>[1]②B6用集計!D5159</f>
        <v>3</v>
      </c>
      <c r="F946" s="744">
        <f>[1]②B6用集計!C5185</f>
        <v>1</v>
      </c>
      <c r="G946" s="783">
        <f>[1]②B6用集計!D5185</f>
        <v>1</v>
      </c>
      <c r="H946" s="732">
        <f>[1]②B6用集計!C5210</f>
        <v>3</v>
      </c>
      <c r="I946" s="783">
        <f>[1]②B6用集計!D5210</f>
        <v>2</v>
      </c>
      <c r="J946" s="732">
        <f>[1]②B6用集計!C5235</f>
        <v>8</v>
      </c>
      <c r="K946" s="743">
        <f>[1]②B6用集計!D5235</f>
        <v>6</v>
      </c>
      <c r="L946" s="808">
        <f>L888+N888+B917+D917+F917+H917+J917+L917+N917+B946+D946+F946+H946+J946</f>
        <v>84</v>
      </c>
      <c r="M946" s="807">
        <f>M888+O888+C917+E917+G917+I917+K917+M917+O917+C946+E946+G946+I946+K946</f>
        <v>83</v>
      </c>
      <c r="N946" s="733">
        <f>[1]②B6用集計!C4957</f>
        <v>9</v>
      </c>
      <c r="O946" s="733">
        <f>[1]②B6用集計!D4957</f>
        <v>13</v>
      </c>
    </row>
    <row r="947" spans="1:16" ht="12.75" customHeight="1" x14ac:dyDescent="0.15">
      <c r="A947" s="745" t="s">
        <v>126</v>
      </c>
      <c r="B947" s="744">
        <f>[1]②B6用集計!C5744</f>
        <v>17</v>
      </c>
      <c r="C947" s="783">
        <f>[1]②B6用集計!D5744</f>
        <v>25</v>
      </c>
      <c r="D947" s="732">
        <f>[1]②B6用集計!C5160</f>
        <v>4</v>
      </c>
      <c r="E947" s="733">
        <f>[1]②B6用集計!D5160</f>
        <v>1</v>
      </c>
      <c r="F947" s="744">
        <f>[1]②B6用集計!C5186</f>
        <v>1</v>
      </c>
      <c r="G947" s="783">
        <f>[1]②B6用集計!D5186</f>
        <v>0</v>
      </c>
      <c r="H947" s="732">
        <f>[1]②B6用集計!C5211</f>
        <v>6</v>
      </c>
      <c r="I947" s="783">
        <f>[1]②B6用集計!D5211</f>
        <v>7</v>
      </c>
      <c r="J947" s="732">
        <f>[1]②B6用集計!C5236</f>
        <v>10</v>
      </c>
      <c r="K947" s="743">
        <f>[1]②B6用集計!D5236</f>
        <v>14</v>
      </c>
      <c r="L947" s="808">
        <f>L889+N889+B918+D918+F918+H918+J918+L918+N918+B947+D947+F947+H947+J947</f>
        <v>114</v>
      </c>
      <c r="M947" s="807">
        <f>M889+O889+C918+E918+G918+I918+K918+M918+O918+C947+E947+G947+I947+K947</f>
        <v>103</v>
      </c>
      <c r="N947" s="733">
        <f>[1]②B6用集計!C4958</f>
        <v>7</v>
      </c>
      <c r="O947" s="733">
        <f>[1]②B6用集計!D4958</f>
        <v>2</v>
      </c>
    </row>
    <row r="948" spans="1:16" ht="12.75" customHeight="1" x14ac:dyDescent="0.15">
      <c r="A948" s="745" t="s">
        <v>127</v>
      </c>
      <c r="B948" s="744">
        <f>[1]②B6用集計!C5745</f>
        <v>26</v>
      </c>
      <c r="C948" s="783">
        <f>[1]②B6用集計!D5745</f>
        <v>24</v>
      </c>
      <c r="D948" s="732">
        <f>[1]②B6用集計!C5161</f>
        <v>1</v>
      </c>
      <c r="E948" s="733">
        <f>[1]②B6用集計!D5161</f>
        <v>1</v>
      </c>
      <c r="F948" s="744">
        <f>[1]②B6用集計!C5187</f>
        <v>2</v>
      </c>
      <c r="G948" s="783">
        <f>[1]②B6用集計!D5187</f>
        <v>3</v>
      </c>
      <c r="H948" s="732">
        <f>[1]②B6用集計!C5212</f>
        <v>5</v>
      </c>
      <c r="I948" s="783">
        <f>[1]②B6用集計!D5212</f>
        <v>6</v>
      </c>
      <c r="J948" s="732">
        <f>[1]②B6用集計!C5237</f>
        <v>15</v>
      </c>
      <c r="K948" s="743">
        <f>[1]②B6用集計!D5237</f>
        <v>17</v>
      </c>
      <c r="L948" s="808">
        <f>L890+N890+B919+D919+F919+H919+J919+L919+N919+B948+D948+F948+H948+J948</f>
        <v>123</v>
      </c>
      <c r="M948" s="807">
        <f>M890+O890+C919+E919+G919+I919+K919+M919+O919+C948+E948+G948+I948+K948</f>
        <v>126</v>
      </c>
      <c r="N948" s="733">
        <f>[1]②B6用集計!C4959</f>
        <v>7</v>
      </c>
      <c r="O948" s="733">
        <f>[1]②B6用集計!D4959</f>
        <v>3</v>
      </c>
    </row>
    <row r="949" spans="1:16" ht="12.75" customHeight="1" x14ac:dyDescent="0.15">
      <c r="A949" s="745" t="s">
        <v>128</v>
      </c>
      <c r="B949" s="744">
        <f>[1]②B6用集計!C5746</f>
        <v>24</v>
      </c>
      <c r="C949" s="783">
        <f>[1]②B6用集計!D5746</f>
        <v>13</v>
      </c>
      <c r="D949" s="732">
        <f>[1]②B6用集計!C5162</f>
        <v>0</v>
      </c>
      <c r="E949" s="733">
        <f>[1]②B6用集計!D5162</f>
        <v>1</v>
      </c>
      <c r="F949" s="744">
        <f>[1]②B6用集計!C5188</f>
        <v>3</v>
      </c>
      <c r="G949" s="783">
        <f>[1]②B6用集計!D5188</f>
        <v>2</v>
      </c>
      <c r="H949" s="732">
        <f>[1]②B6用集計!C5213</f>
        <v>6</v>
      </c>
      <c r="I949" s="783">
        <f>[1]②B6用集計!D5213</f>
        <v>8</v>
      </c>
      <c r="J949" s="732">
        <f>[1]②B6用集計!C5238</f>
        <v>19</v>
      </c>
      <c r="K949" s="743">
        <f>[1]②B6用集計!D5238</f>
        <v>15</v>
      </c>
      <c r="L949" s="808">
        <f>L891+N891+B920+D920+F920+H920+J920+L920+N920+B949+D949+F949+H949+J949</f>
        <v>118</v>
      </c>
      <c r="M949" s="807">
        <f>M891+O891+C920+E920+G920+I920+K920+M920+O920+C949+E949+G949+I949+K949</f>
        <v>99</v>
      </c>
      <c r="N949" s="733">
        <f>[1]②B6用集計!C4960</f>
        <v>4</v>
      </c>
      <c r="O949" s="733">
        <f>[1]②B6用集計!D4960</f>
        <v>8</v>
      </c>
    </row>
    <row r="950" spans="1:16" ht="12.75" customHeight="1" x14ac:dyDescent="0.15">
      <c r="A950" s="745" t="s">
        <v>129</v>
      </c>
      <c r="B950" s="744">
        <f>[1]②B6用集計!C5747</f>
        <v>4</v>
      </c>
      <c r="C950" s="783">
        <f>[1]②B6用集計!D5747</f>
        <v>5</v>
      </c>
      <c r="D950" s="732">
        <f>[1]②B6用集計!C5163</f>
        <v>1</v>
      </c>
      <c r="E950" s="733">
        <f>[1]②B6用集計!D5163</f>
        <v>1</v>
      </c>
      <c r="F950" s="744">
        <f>[1]②B6用集計!C5189</f>
        <v>1</v>
      </c>
      <c r="G950" s="783">
        <f>[1]②B6用集計!D5189</f>
        <v>1</v>
      </c>
      <c r="H950" s="732">
        <f>[1]②B6用集計!C5214</f>
        <v>6</v>
      </c>
      <c r="I950" s="783">
        <f>[1]②B6用集計!D5214</f>
        <v>3</v>
      </c>
      <c r="J950" s="732">
        <f>[1]②B6用集計!C5239</f>
        <v>9</v>
      </c>
      <c r="K950" s="743">
        <f>[1]②B6用集計!D5239</f>
        <v>15</v>
      </c>
      <c r="L950" s="808">
        <f>L892+N892+B921+D921+F921+H921+J921+L921+N921+B950+D950+F950+H950+J950</f>
        <v>65</v>
      </c>
      <c r="M950" s="807">
        <f>M892+O892+C921+E921+G921+I921+K921+M921+O921+C950+E950+G950+I950+K950</f>
        <v>76</v>
      </c>
      <c r="N950" s="733">
        <f>[1]②B6用集計!C4961</f>
        <v>4</v>
      </c>
      <c r="O950" s="733">
        <f>[1]②B6用集計!D4961</f>
        <v>7</v>
      </c>
    </row>
    <row r="951" spans="1:16" ht="12.75" customHeight="1" x14ac:dyDescent="0.15">
      <c r="A951" s="745" t="s">
        <v>130</v>
      </c>
      <c r="B951" s="744">
        <f>[1]②B6用集計!C5748</f>
        <v>1</v>
      </c>
      <c r="C951" s="783">
        <f>[1]②B6用集計!D5748</f>
        <v>6</v>
      </c>
      <c r="D951" s="732">
        <f>[1]②B6用集計!C5164</f>
        <v>0</v>
      </c>
      <c r="E951" s="733">
        <f>[1]②B6用集計!D5164</f>
        <v>2</v>
      </c>
      <c r="F951" s="744">
        <f>[1]②B6用集計!C5190</f>
        <v>4</v>
      </c>
      <c r="G951" s="783">
        <f>[1]②B6用集計!D5190</f>
        <v>1</v>
      </c>
      <c r="H951" s="732">
        <f>[1]②B6用集計!C5215</f>
        <v>4</v>
      </c>
      <c r="I951" s="783">
        <f>[1]②B6用集計!D5215</f>
        <v>6</v>
      </c>
      <c r="J951" s="732">
        <f>[1]②B6用集計!C5240</f>
        <v>12</v>
      </c>
      <c r="K951" s="743">
        <f>[1]②B6用集計!D5240</f>
        <v>12</v>
      </c>
      <c r="L951" s="808">
        <f>L893+N893+B922+D922+F922+H922+J922+L922+N922+B951+D951+F951+H951+J951</f>
        <v>58</v>
      </c>
      <c r="M951" s="807">
        <f>M893+O893+C922+E922+G922+I922+K922+M922+O922+C951+E951+G951+I951+K951</f>
        <v>89</v>
      </c>
      <c r="N951" s="733">
        <f>[1]②B6用集計!C4962</f>
        <v>7</v>
      </c>
      <c r="O951" s="733">
        <f>[1]②B6用集計!D4962</f>
        <v>7</v>
      </c>
    </row>
    <row r="952" spans="1:16" ht="12.75" customHeight="1" x14ac:dyDescent="0.15">
      <c r="A952" s="745" t="s">
        <v>131</v>
      </c>
      <c r="B952" s="744">
        <f>[1]②B6用集計!C5749</f>
        <v>4</v>
      </c>
      <c r="C952" s="783">
        <f>[1]②B6用集計!D5749</f>
        <v>5</v>
      </c>
      <c r="D952" s="732">
        <f>[1]②B6用集計!C5165</f>
        <v>1</v>
      </c>
      <c r="E952" s="733">
        <f>[1]②B6用集計!D5165</f>
        <v>1</v>
      </c>
      <c r="F952" s="744">
        <f>[1]②B6用集計!C5191</f>
        <v>1</v>
      </c>
      <c r="G952" s="783">
        <f>[1]②B6用集計!D5191</f>
        <v>1</v>
      </c>
      <c r="H952" s="732">
        <f>[1]②B6用集計!C5216</f>
        <v>2</v>
      </c>
      <c r="I952" s="783">
        <f>[1]②B6用集計!D5216</f>
        <v>5</v>
      </c>
      <c r="J952" s="732">
        <f>[1]②B6用集計!C5241</f>
        <v>5</v>
      </c>
      <c r="K952" s="743">
        <f>[1]②B6用集計!D5241</f>
        <v>7</v>
      </c>
      <c r="L952" s="808">
        <f>L894+N894+B923+D923+F923+H923+J923+L923+N923+B952+D952+F952+H952+J952</f>
        <v>37</v>
      </c>
      <c r="M952" s="807">
        <f>M894+O894+C923+E923+G923+I923+K923+M923+O923+C952+E952+G952+I952+K952</f>
        <v>54</v>
      </c>
      <c r="N952" s="733">
        <f>[1]②B6用集計!C4963</f>
        <v>3</v>
      </c>
      <c r="O952" s="733">
        <f>[1]②B6用集計!D4963</f>
        <v>5</v>
      </c>
    </row>
    <row r="953" spans="1:16" ht="12.75" customHeight="1" x14ac:dyDescent="0.15">
      <c r="A953" s="745" t="s">
        <v>132</v>
      </c>
      <c r="B953" s="744">
        <f>[1]②B6用集計!C5750</f>
        <v>2</v>
      </c>
      <c r="C953" s="783">
        <f>[1]②B6用集計!D5750</f>
        <v>3</v>
      </c>
      <c r="D953" s="732">
        <f>[1]②B6用集計!C5166</f>
        <v>0</v>
      </c>
      <c r="E953" s="733">
        <f>[1]②B6用集計!D5166</f>
        <v>2</v>
      </c>
      <c r="F953" s="744">
        <f>[1]②B6用集計!C5192</f>
        <v>1</v>
      </c>
      <c r="G953" s="783">
        <f>[1]②B6用集計!D5192</f>
        <v>1</v>
      </c>
      <c r="H953" s="732">
        <f>[1]②B6用集計!C5217</f>
        <v>1</v>
      </c>
      <c r="I953" s="783">
        <f>[1]②B6用集計!D5217</f>
        <v>0</v>
      </c>
      <c r="J953" s="732">
        <f>[1]②B6用集計!C5242</f>
        <v>6</v>
      </c>
      <c r="K953" s="743">
        <f>[1]②B6用集計!D5242</f>
        <v>4</v>
      </c>
      <c r="L953" s="808">
        <f>L895+N895+B924+D924+F924+H924+J924+L924+N924+B953+D953+F953+H953+J953</f>
        <v>26</v>
      </c>
      <c r="M953" s="807">
        <f>M895+O895+C924+E924+G924+I924+K924+M924+O924+C953+E953+G953+I953+K953</f>
        <v>40</v>
      </c>
      <c r="N953" s="733">
        <f>[1]②B6用集計!C4964</f>
        <v>0</v>
      </c>
      <c r="O953" s="733">
        <f>[1]②B6用集計!D4964</f>
        <v>0</v>
      </c>
    </row>
    <row r="954" spans="1:16" ht="12.75" customHeight="1" x14ac:dyDescent="0.15">
      <c r="A954" s="745" t="s">
        <v>133</v>
      </c>
      <c r="B954" s="744">
        <f>[1]②B6用集計!C5751</f>
        <v>1</v>
      </c>
      <c r="C954" s="783">
        <f>[1]②B6用集計!D5751</f>
        <v>1</v>
      </c>
      <c r="D954" s="732">
        <f>[1]②B6用集計!C5167</f>
        <v>0</v>
      </c>
      <c r="E954" s="733">
        <f>[1]②B6用集計!D5167</f>
        <v>0</v>
      </c>
      <c r="F954" s="744">
        <f>[1]②B6用集計!C5193</f>
        <v>0</v>
      </c>
      <c r="G954" s="783">
        <f>[1]②B6用集計!D5193</f>
        <v>0</v>
      </c>
      <c r="H954" s="732">
        <f>[1]②B6用集計!C5218</f>
        <v>0</v>
      </c>
      <c r="I954" s="783">
        <f>[1]②B6用集計!D5218</f>
        <v>0</v>
      </c>
      <c r="J954" s="732">
        <f>[1]②B6用集計!C5243</f>
        <v>0</v>
      </c>
      <c r="K954" s="743">
        <f>[1]②B6用集計!D5243</f>
        <v>0</v>
      </c>
      <c r="L954" s="808">
        <f>L896+N896+B925+D925+F925+H925+J925+L925+N925+B954+D954+F954+H954+J954</f>
        <v>1</v>
      </c>
      <c r="M954" s="807">
        <f>M896+O896+C925+E925+G925+I925+K925+M925+O925+C954+E954+G954+I954+K954</f>
        <v>6</v>
      </c>
      <c r="N954" s="733">
        <f>[1]②B6用集計!C4965</f>
        <v>0</v>
      </c>
      <c r="O954" s="733">
        <f>[1]②B6用集計!D4965</f>
        <v>0</v>
      </c>
    </row>
    <row r="955" spans="1:16" ht="12.75" customHeight="1" thickBot="1" x14ac:dyDescent="0.2">
      <c r="A955" s="739" t="s">
        <v>209</v>
      </c>
      <c r="B955" s="738">
        <f>[1]②B6用集計!C5752</f>
        <v>0</v>
      </c>
      <c r="C955" s="782">
        <f>[1]②B6用集計!D5752</f>
        <v>0</v>
      </c>
      <c r="D955" s="781">
        <f>[1]②B6用集計!C5168</f>
        <v>0</v>
      </c>
      <c r="E955" s="781">
        <f>[1]②B6用集計!D5168</f>
        <v>0</v>
      </c>
      <c r="F955" s="738">
        <f>[1]②B6用集計!C5194</f>
        <v>0</v>
      </c>
      <c r="G955" s="782">
        <f>[1]②B6用集計!D5194</f>
        <v>0</v>
      </c>
      <c r="H955" s="781">
        <f>[1]②B6用集計!C5219</f>
        <v>0</v>
      </c>
      <c r="I955" s="782">
        <f>[1]②B6用集計!D5219</f>
        <v>0</v>
      </c>
      <c r="J955" s="781">
        <f>[1]②B6用集計!C5244</f>
        <v>0</v>
      </c>
      <c r="K955" s="737">
        <f>[1]②B6用集計!D5244</f>
        <v>0</v>
      </c>
      <c r="L955" s="806">
        <f>L897+N897+B926+D926+F926+H926+J926+L926+N926+B955+D955+F955+H955+J955</f>
        <v>0</v>
      </c>
      <c r="M955" s="805">
        <f>M897+O897+C926+E926+G926+I926+K926+M926+O926+C955+E955+G955+I955+K955</f>
        <v>1</v>
      </c>
      <c r="N955" s="781">
        <f>[1]②B6用集計!C4966</f>
        <v>0</v>
      </c>
      <c r="O955" s="781">
        <f>[1]②B6用集計!D4966</f>
        <v>0</v>
      </c>
    </row>
    <row r="956" spans="1:16" ht="9.9499999999999993" customHeight="1" x14ac:dyDescent="0.15">
      <c r="A956" s="780"/>
      <c r="B956" s="733"/>
      <c r="C956" s="803"/>
      <c r="D956" s="733"/>
      <c r="E956" s="733"/>
      <c r="F956" s="733"/>
      <c r="G956" s="733"/>
      <c r="H956" s="733"/>
      <c r="I956" s="733"/>
      <c r="J956" s="733"/>
      <c r="K956" s="733"/>
      <c r="L956" s="733"/>
      <c r="M956" s="733"/>
      <c r="N956" s="733"/>
      <c r="O956" s="733"/>
    </row>
    <row r="957" spans="1:16" ht="9.9499999999999993" customHeight="1" thickBot="1" x14ac:dyDescent="0.2">
      <c r="A957" s="804"/>
      <c r="B957" s="781"/>
      <c r="C957" s="834"/>
      <c r="D957" s="781"/>
      <c r="E957" s="781"/>
      <c r="F957" s="781"/>
      <c r="G957" s="781"/>
      <c r="H957" s="781"/>
      <c r="I957" s="781"/>
      <c r="J957" s="781"/>
      <c r="K957" s="781"/>
      <c r="L957" s="781"/>
      <c r="M957" s="781"/>
      <c r="N957" s="781"/>
      <c r="O957" s="781"/>
    </row>
    <row r="958" spans="1:16" s="732" customFormat="1" ht="21.75" customHeight="1" x14ac:dyDescent="0.4">
      <c r="A958" s="745" t="s">
        <v>219</v>
      </c>
      <c r="B958" s="776" t="s">
        <v>250</v>
      </c>
      <c r="C958" s="800"/>
      <c r="D958" s="852" t="s">
        <v>249</v>
      </c>
      <c r="E958" s="852"/>
      <c r="F958" s="798" t="s">
        <v>248</v>
      </c>
      <c r="G958" s="795"/>
      <c r="H958" s="798" t="s">
        <v>247</v>
      </c>
      <c r="I958" s="795"/>
      <c r="J958" s="798" t="s">
        <v>246</v>
      </c>
      <c r="K958" s="795"/>
      <c r="L958" s="798" t="s">
        <v>245</v>
      </c>
      <c r="M958" s="795"/>
      <c r="N958" s="798" t="s">
        <v>244</v>
      </c>
      <c r="O958" s="851"/>
      <c r="P958" s="733"/>
    </row>
    <row r="959" spans="1:16" ht="13.5" customHeight="1" x14ac:dyDescent="0.15">
      <c r="A959" s="771" t="s">
        <v>215</v>
      </c>
      <c r="B959" s="821">
        <f>[1]③行政区別!E237</f>
        <v>127</v>
      </c>
      <c r="C959" s="821"/>
      <c r="D959" s="791">
        <f>[1]③行政区別!E238</f>
        <v>57</v>
      </c>
      <c r="E959" s="791"/>
      <c r="F959" s="768">
        <f>[1]③行政区別!E239</f>
        <v>59</v>
      </c>
      <c r="G959" s="792"/>
      <c r="H959" s="768">
        <f>[1]③行政区別!E240</f>
        <v>84</v>
      </c>
      <c r="I959" s="792"/>
      <c r="J959" s="768">
        <f>[1]③行政区別!E241</f>
        <v>115</v>
      </c>
      <c r="K959" s="792"/>
      <c r="L959" s="768">
        <f>[1]③行政区別!E242</f>
        <v>37</v>
      </c>
      <c r="M959" s="792"/>
      <c r="N959" s="768">
        <f>[1]③行政区別!E243</f>
        <v>74</v>
      </c>
      <c r="O959" s="791"/>
    </row>
    <row r="960" spans="1:16" ht="13.5" customHeight="1" x14ac:dyDescent="0.15">
      <c r="A960" s="771" t="s">
        <v>214</v>
      </c>
      <c r="B960" s="821">
        <f>SUM(B964:C984)</f>
        <v>352</v>
      </c>
      <c r="C960" s="821"/>
      <c r="D960" s="791">
        <f>SUM(D964:E984)</f>
        <v>156</v>
      </c>
      <c r="E960" s="791"/>
      <c r="F960" s="768">
        <f>SUM(F964:G984)</f>
        <v>163</v>
      </c>
      <c r="G960" s="792"/>
      <c r="H960" s="768">
        <f>SUM(H964:I984)</f>
        <v>189</v>
      </c>
      <c r="I960" s="792"/>
      <c r="J960" s="768">
        <f>SUM(J964:K984)</f>
        <v>301</v>
      </c>
      <c r="K960" s="792"/>
      <c r="L960" s="768">
        <f>SUM(L964:M984)</f>
        <v>106</v>
      </c>
      <c r="M960" s="792"/>
      <c r="N960" s="768">
        <f>SUM(N964:O984)</f>
        <v>188</v>
      </c>
      <c r="O960" s="791"/>
    </row>
    <row r="961" spans="1:15" ht="13.5" customHeight="1" x14ac:dyDescent="0.15">
      <c r="A961" s="850"/>
      <c r="B961" s="837" t="s">
        <v>111</v>
      </c>
      <c r="C961" s="790" t="s">
        <v>112</v>
      </c>
      <c r="D961" s="839" t="s">
        <v>111</v>
      </c>
      <c r="E961" s="790" t="s">
        <v>112</v>
      </c>
      <c r="F961" s="839" t="s">
        <v>111</v>
      </c>
      <c r="G961" s="838" t="s">
        <v>112</v>
      </c>
      <c r="H961" s="837" t="s">
        <v>111</v>
      </c>
      <c r="I961" s="836" t="s">
        <v>112</v>
      </c>
      <c r="J961" s="839" t="s">
        <v>111</v>
      </c>
      <c r="K961" s="790" t="s">
        <v>112</v>
      </c>
      <c r="L961" s="839" t="s">
        <v>111</v>
      </c>
      <c r="M961" s="838" t="s">
        <v>112</v>
      </c>
      <c r="N961" s="838" t="s">
        <v>111</v>
      </c>
      <c r="O961" s="838" t="s">
        <v>112</v>
      </c>
    </row>
    <row r="962" spans="1:15" ht="13.5" customHeight="1" x14ac:dyDescent="0.15">
      <c r="A962" s="745" t="s">
        <v>213</v>
      </c>
      <c r="B962" s="758">
        <f>SUM(B968:B984)</f>
        <v>131</v>
      </c>
      <c r="C962" s="787">
        <f>SUM(C968:C984)</f>
        <v>141</v>
      </c>
      <c r="D962" s="786">
        <f>SUM(D968:D984)</f>
        <v>65</v>
      </c>
      <c r="E962" s="787">
        <f>SUM(E968:E984)</f>
        <v>65</v>
      </c>
      <c r="F962" s="786">
        <f>SUM(F968:F984)</f>
        <v>65</v>
      </c>
      <c r="G962" s="786">
        <f>SUM(G968:G984)</f>
        <v>72</v>
      </c>
      <c r="H962" s="758">
        <f>SUM(H968:H984)</f>
        <v>75</v>
      </c>
      <c r="I962" s="787">
        <f>SUM(I968:I984)</f>
        <v>84</v>
      </c>
      <c r="J962" s="786">
        <f>SUM(J968:J984)</f>
        <v>129</v>
      </c>
      <c r="K962" s="787">
        <f>SUM(K968:K984)</f>
        <v>126</v>
      </c>
      <c r="L962" s="786">
        <f>SUM(L968:L984)</f>
        <v>48</v>
      </c>
      <c r="M962" s="787">
        <f>SUM(M968:M984)</f>
        <v>46</v>
      </c>
      <c r="N962" s="786">
        <f>SUM(N968:N984)</f>
        <v>70</v>
      </c>
      <c r="O962" s="786">
        <f>SUM(O968:O984)</f>
        <v>85</v>
      </c>
    </row>
    <row r="963" spans="1:15" ht="15" customHeight="1" x14ac:dyDescent="0.15">
      <c r="A963" s="753" t="s">
        <v>212</v>
      </c>
      <c r="B963" s="849">
        <f>SUM(B964:B984)</f>
        <v>167</v>
      </c>
      <c r="C963" s="848">
        <f>SUM(C964:C984)</f>
        <v>185</v>
      </c>
      <c r="D963" s="847">
        <f>SUM(D964:D984)</f>
        <v>79</v>
      </c>
      <c r="E963" s="848">
        <f>SUM(E964:E984)</f>
        <v>77</v>
      </c>
      <c r="F963" s="847">
        <f>SUM(F964:F984)</f>
        <v>73</v>
      </c>
      <c r="G963" s="847">
        <f>SUM(G964:G984)</f>
        <v>90</v>
      </c>
      <c r="H963" s="752">
        <f>SUM(H964:H984)</f>
        <v>82</v>
      </c>
      <c r="I963" s="785">
        <f>SUM(I964:I984)</f>
        <v>107</v>
      </c>
      <c r="J963" s="784">
        <f>SUM(J964:J984)</f>
        <v>149</v>
      </c>
      <c r="K963" s="785">
        <f>SUM(K964:K984)</f>
        <v>152</v>
      </c>
      <c r="L963" s="784">
        <f>SUM(L964:L984)</f>
        <v>56</v>
      </c>
      <c r="M963" s="785">
        <f>SUM(M964:M984)</f>
        <v>50</v>
      </c>
      <c r="N963" s="784">
        <f>SUM(N964:N984)</f>
        <v>86</v>
      </c>
      <c r="O963" s="784">
        <f>SUM(O964:O984)</f>
        <v>102</v>
      </c>
    </row>
    <row r="964" spans="1:15" ht="12.75" customHeight="1" x14ac:dyDescent="0.15">
      <c r="A964" s="745" t="s">
        <v>211</v>
      </c>
      <c r="B964" s="744">
        <f>[1]②B6用集計!C4971</f>
        <v>2</v>
      </c>
      <c r="C964" s="783">
        <f>[1]②B6用集計!D4971</f>
        <v>7</v>
      </c>
      <c r="D964" s="732">
        <f>[1]②B6用集計!C4996</f>
        <v>0</v>
      </c>
      <c r="E964" s="783">
        <f>[1]②B6用集計!D4996</f>
        <v>1</v>
      </c>
      <c r="F964" s="732">
        <f>[1]②B6用集計!C5021</f>
        <v>2</v>
      </c>
      <c r="G964" s="733">
        <f>[1]②B6用集計!D5021</f>
        <v>4</v>
      </c>
      <c r="H964" s="744">
        <f>[1]②B6用集計!C5047</f>
        <v>1</v>
      </c>
      <c r="I964" s="783">
        <f>[1]②B6用集計!D5047</f>
        <v>2</v>
      </c>
      <c r="J964" s="732">
        <f>[1]②B6用集計!C5072</f>
        <v>5</v>
      </c>
      <c r="K964" s="783">
        <f>[1]②B6用集計!D5072</f>
        <v>6</v>
      </c>
      <c r="L964" s="732">
        <f>[1]②B6用集計!C5097</f>
        <v>2</v>
      </c>
      <c r="M964" s="783">
        <f>[1]②B6用集計!D5097</f>
        <v>0</v>
      </c>
      <c r="N964" s="733">
        <f>[1]②B6用集計!C5122</f>
        <v>2</v>
      </c>
      <c r="O964" s="733">
        <f>[1]②B6用集計!D5122</f>
        <v>5</v>
      </c>
    </row>
    <row r="965" spans="1:15" ht="12.75" customHeight="1" x14ac:dyDescent="0.15">
      <c r="A965" s="745" t="s">
        <v>243</v>
      </c>
      <c r="B965" s="744">
        <f>[1]②B6用集計!C4972</f>
        <v>6</v>
      </c>
      <c r="C965" s="783">
        <f>[1]②B6用集計!D4972</f>
        <v>10</v>
      </c>
      <c r="D965" s="732">
        <f>[1]②B6用集計!C4997</f>
        <v>1</v>
      </c>
      <c r="E965" s="783">
        <f>[1]②B6用集計!D4997</f>
        <v>2</v>
      </c>
      <c r="F965" s="732">
        <f>[1]②B6用集計!C5022</f>
        <v>2</v>
      </c>
      <c r="G965" s="733">
        <f>[1]②B6用集計!D5022</f>
        <v>4</v>
      </c>
      <c r="H965" s="744">
        <f>[1]②B6用集計!C5048</f>
        <v>2</v>
      </c>
      <c r="I965" s="783">
        <f>[1]②B6用集計!D5048</f>
        <v>9</v>
      </c>
      <c r="J965" s="732">
        <f>[1]②B6用集計!C5073</f>
        <v>5</v>
      </c>
      <c r="K965" s="783">
        <f>[1]②B6用集計!D5073</f>
        <v>6</v>
      </c>
      <c r="L965" s="732">
        <f>[1]②B6用集計!C5098</f>
        <v>2</v>
      </c>
      <c r="M965" s="783">
        <f>[1]②B6用集計!D5098</f>
        <v>2</v>
      </c>
      <c r="N965" s="733">
        <f>[1]②B6用集計!C5123</f>
        <v>5</v>
      </c>
      <c r="O965" s="733">
        <f>[1]②B6用集計!D5123</f>
        <v>6</v>
      </c>
    </row>
    <row r="966" spans="1:15" ht="12.75" customHeight="1" x14ac:dyDescent="0.15">
      <c r="A966" s="745" t="s">
        <v>115</v>
      </c>
      <c r="B966" s="744">
        <f>[1]②B6用集計!C4973</f>
        <v>14</v>
      </c>
      <c r="C966" s="783">
        <f>[1]②B6用集計!D4973</f>
        <v>13</v>
      </c>
      <c r="D966" s="732">
        <f>[1]②B6用集計!C4998</f>
        <v>11</v>
      </c>
      <c r="E966" s="783">
        <f>[1]②B6用集計!D4998</f>
        <v>2</v>
      </c>
      <c r="F966" s="732">
        <f>[1]②B6用集計!C5023</f>
        <v>1</v>
      </c>
      <c r="G966" s="733">
        <f>[1]②B6用集計!D5023</f>
        <v>7</v>
      </c>
      <c r="H966" s="744">
        <f>[1]②B6用集計!C5049</f>
        <v>2</v>
      </c>
      <c r="I966" s="783">
        <f>[1]②B6用集計!D5049</f>
        <v>8</v>
      </c>
      <c r="J966" s="732">
        <f>[1]②B6用集計!C5074</f>
        <v>3</v>
      </c>
      <c r="K966" s="783">
        <f>[1]②B6用集計!D5074</f>
        <v>5</v>
      </c>
      <c r="L966" s="732">
        <f>[1]②B6用集計!C5099</f>
        <v>2</v>
      </c>
      <c r="M966" s="783">
        <f>[1]②B6用集計!D5099</f>
        <v>2</v>
      </c>
      <c r="N966" s="733">
        <f>[1]②B6用集計!C5124</f>
        <v>4</v>
      </c>
      <c r="O966" s="733">
        <f>[1]②B6用集計!D5124</f>
        <v>3</v>
      </c>
    </row>
    <row r="967" spans="1:15" ht="12.75" customHeight="1" x14ac:dyDescent="0.15">
      <c r="A967" s="745" t="s">
        <v>116</v>
      </c>
      <c r="B967" s="744">
        <f>[1]②B6用集計!C4974</f>
        <v>14</v>
      </c>
      <c r="C967" s="783">
        <f>[1]②B6用集計!D4974</f>
        <v>14</v>
      </c>
      <c r="D967" s="732">
        <f>[1]②B6用集計!C4999</f>
        <v>2</v>
      </c>
      <c r="E967" s="783">
        <f>[1]②B6用集計!D4999</f>
        <v>7</v>
      </c>
      <c r="F967" s="732">
        <f>[1]②B6用集計!C5024</f>
        <v>3</v>
      </c>
      <c r="G967" s="733">
        <f>[1]②B6用集計!D5024</f>
        <v>3</v>
      </c>
      <c r="H967" s="744">
        <f>[1]②B6用集計!C5050</f>
        <v>2</v>
      </c>
      <c r="I967" s="783">
        <f>[1]②B6用集計!D5050</f>
        <v>4</v>
      </c>
      <c r="J967" s="732">
        <f>[1]②B6用集計!C5075</f>
        <v>7</v>
      </c>
      <c r="K967" s="783">
        <f>[1]②B6用集計!D5075</f>
        <v>9</v>
      </c>
      <c r="L967" s="732">
        <f>[1]②B6用集計!C5100</f>
        <v>2</v>
      </c>
      <c r="M967" s="783">
        <f>[1]②B6用集計!D5100</f>
        <v>0</v>
      </c>
      <c r="N967" s="733">
        <f>[1]②B6用集計!C5125</f>
        <v>5</v>
      </c>
      <c r="O967" s="733">
        <f>[1]②B6用集計!D5125</f>
        <v>3</v>
      </c>
    </row>
    <row r="968" spans="1:15" ht="12.75" customHeight="1" x14ac:dyDescent="0.15">
      <c r="A968" s="745" t="s">
        <v>117</v>
      </c>
      <c r="B968" s="744">
        <f>[1]②B6用集計!C4975</f>
        <v>11</v>
      </c>
      <c r="C968" s="783">
        <f>[1]②B6用集計!D4975</f>
        <v>5</v>
      </c>
      <c r="D968" s="732">
        <f>[1]②B6用集計!C5000</f>
        <v>3</v>
      </c>
      <c r="E968" s="783">
        <f>[1]②B6用集計!D5000</f>
        <v>3</v>
      </c>
      <c r="F968" s="732">
        <f>[1]②B6用集計!C5025</f>
        <v>4</v>
      </c>
      <c r="G968" s="733">
        <f>[1]②B6用集計!D5025</f>
        <v>4</v>
      </c>
      <c r="H968" s="744">
        <f>[1]②B6用集計!C5051</f>
        <v>2</v>
      </c>
      <c r="I968" s="783">
        <f>[1]②B6用集計!D5051</f>
        <v>0</v>
      </c>
      <c r="J968" s="732">
        <f>[1]②B6用集計!C5076</f>
        <v>6</v>
      </c>
      <c r="K968" s="783">
        <f>[1]②B6用集計!D5076</f>
        <v>5</v>
      </c>
      <c r="L968" s="732">
        <f>[1]②B6用集計!C5101</f>
        <v>6</v>
      </c>
      <c r="M968" s="783">
        <f>[1]②B6用集計!D5101</f>
        <v>1</v>
      </c>
      <c r="N968" s="733">
        <f>[1]②B6用集計!C5126</f>
        <v>6</v>
      </c>
      <c r="O968" s="733">
        <f>[1]②B6用集計!D5126</f>
        <v>6</v>
      </c>
    </row>
    <row r="969" spans="1:15" ht="12.75" customHeight="1" x14ac:dyDescent="0.15">
      <c r="A969" s="745" t="s">
        <v>118</v>
      </c>
      <c r="B969" s="744">
        <f>[1]②B6用集計!C4976</f>
        <v>8</v>
      </c>
      <c r="C969" s="783">
        <f>[1]②B6用集計!D4976</f>
        <v>2</v>
      </c>
      <c r="D969" s="732">
        <f>[1]②B6用集計!C5001</f>
        <v>4</v>
      </c>
      <c r="E969" s="783">
        <f>[1]②B6用集計!D5001</f>
        <v>1</v>
      </c>
      <c r="F969" s="732">
        <f>[1]②B6用集計!C5026</f>
        <v>1</v>
      </c>
      <c r="G969" s="733">
        <f>[1]②B6用集計!D5026</f>
        <v>0</v>
      </c>
      <c r="H969" s="744">
        <f>[1]②B6用集計!C5052</f>
        <v>0</v>
      </c>
      <c r="I969" s="783">
        <f>[1]②B6用集計!D5052</f>
        <v>3</v>
      </c>
      <c r="J969" s="732">
        <f>[1]②B6用集計!C5077</f>
        <v>8</v>
      </c>
      <c r="K969" s="783">
        <f>[1]②B6用集計!D5077</f>
        <v>5</v>
      </c>
      <c r="L969" s="732">
        <f>[1]②B6用集計!C5102</f>
        <v>2</v>
      </c>
      <c r="M969" s="783">
        <f>[1]②B6用集計!D5102</f>
        <v>2</v>
      </c>
      <c r="N969" s="733">
        <f>[1]②B6用集計!C5127</f>
        <v>4</v>
      </c>
      <c r="O969" s="733">
        <f>[1]②B6用集計!D5127</f>
        <v>2</v>
      </c>
    </row>
    <row r="970" spans="1:15" ht="12.75" customHeight="1" x14ac:dyDescent="0.15">
      <c r="A970" s="745" t="s">
        <v>119</v>
      </c>
      <c r="B970" s="744">
        <f>[1]②B6用集計!C4977</f>
        <v>6</v>
      </c>
      <c r="C970" s="783">
        <f>[1]②B6用集計!D4977</f>
        <v>7</v>
      </c>
      <c r="D970" s="732">
        <f>[1]②B6用集計!C5002</f>
        <v>1</v>
      </c>
      <c r="E970" s="783">
        <f>[1]②B6用集計!D5002</f>
        <v>1</v>
      </c>
      <c r="F970" s="732">
        <f>[1]②B6用集計!C5027</f>
        <v>4</v>
      </c>
      <c r="G970" s="733">
        <f>[1]②B6用集計!D5027</f>
        <v>3</v>
      </c>
      <c r="H970" s="744">
        <f>[1]②B6用集計!C5053</f>
        <v>4</v>
      </c>
      <c r="I970" s="783">
        <f>[1]②B6用集計!D5053</f>
        <v>4</v>
      </c>
      <c r="J970" s="732">
        <f>[1]②B6用集計!C5078</f>
        <v>11</v>
      </c>
      <c r="K970" s="783">
        <f>[1]②B6用集計!D5078</f>
        <v>8</v>
      </c>
      <c r="L970" s="732">
        <f>[1]②B6用集計!C5103</f>
        <v>3</v>
      </c>
      <c r="M970" s="783">
        <f>[1]②B6用集計!D5103</f>
        <v>2</v>
      </c>
      <c r="N970" s="733">
        <f>[1]②B6用集計!C5128</f>
        <v>3</v>
      </c>
      <c r="O970" s="733">
        <f>[1]②B6用集計!D5128</f>
        <v>4</v>
      </c>
    </row>
    <row r="971" spans="1:15" ht="12.75" customHeight="1" x14ac:dyDescent="0.15">
      <c r="A971" s="745" t="s">
        <v>121</v>
      </c>
      <c r="B971" s="744">
        <f>[1]②B6用集計!C4978</f>
        <v>11</v>
      </c>
      <c r="C971" s="783">
        <f>[1]②B6用集計!D4978</f>
        <v>11</v>
      </c>
      <c r="D971" s="732">
        <f>[1]②B6用集計!C5003</f>
        <v>8</v>
      </c>
      <c r="E971" s="783">
        <f>[1]②B6用集計!D5003</f>
        <v>2</v>
      </c>
      <c r="F971" s="732">
        <f>[1]②B6用集計!C5028</f>
        <v>3</v>
      </c>
      <c r="G971" s="733">
        <f>[1]②B6用集計!D5028</f>
        <v>3</v>
      </c>
      <c r="H971" s="744">
        <f>[1]②B6用集計!C5054</f>
        <v>8</v>
      </c>
      <c r="I971" s="783">
        <f>[1]②B6用集計!D5054</f>
        <v>7</v>
      </c>
      <c r="J971" s="732">
        <f>[1]②B6用集計!C5079</f>
        <v>6</v>
      </c>
      <c r="K971" s="783">
        <f>[1]②B6用集計!D5079</f>
        <v>6</v>
      </c>
      <c r="L971" s="732">
        <f>[1]②B6用集計!C5104</f>
        <v>1</v>
      </c>
      <c r="M971" s="783">
        <f>[1]②B6用集計!D5104</f>
        <v>1</v>
      </c>
      <c r="N971" s="733">
        <f>[1]②B6用集計!C5129</f>
        <v>4</v>
      </c>
      <c r="O971" s="733">
        <f>[1]②B6用集計!D5129</f>
        <v>9</v>
      </c>
    </row>
    <row r="972" spans="1:15" ht="12.75" customHeight="1" x14ac:dyDescent="0.15">
      <c r="A972" s="745" t="s">
        <v>122</v>
      </c>
      <c r="B972" s="744">
        <f>[1]②B6用集計!C4979</f>
        <v>14</v>
      </c>
      <c r="C972" s="783">
        <f>[1]②B6用集計!D4979</f>
        <v>14</v>
      </c>
      <c r="D972" s="732">
        <f>[1]②B6用集計!C5004</f>
        <v>7</v>
      </c>
      <c r="E972" s="783">
        <f>[1]②B6用集計!D5004</f>
        <v>4</v>
      </c>
      <c r="F972" s="732">
        <f>[1]②B6用集計!C5029</f>
        <v>4</v>
      </c>
      <c r="G972" s="733">
        <f>[1]②B6用集計!D5029</f>
        <v>9</v>
      </c>
      <c r="H972" s="744">
        <f>[1]②B6用集計!C5055</f>
        <v>5</v>
      </c>
      <c r="I972" s="783">
        <f>[1]②B6用集計!D5055</f>
        <v>8</v>
      </c>
      <c r="J972" s="732">
        <f>[1]②B6用集計!C5080</f>
        <v>10</v>
      </c>
      <c r="K972" s="783">
        <f>[1]②B6用集計!D5080</f>
        <v>9</v>
      </c>
      <c r="L972" s="732">
        <f>[1]②B6用集計!C5105</f>
        <v>2</v>
      </c>
      <c r="M972" s="783">
        <f>[1]②B6用集計!D5105</f>
        <v>2</v>
      </c>
      <c r="N972" s="733">
        <f>[1]②B6用集計!C5130</f>
        <v>1</v>
      </c>
      <c r="O972" s="733">
        <f>[1]②B6用集計!D5130</f>
        <v>7</v>
      </c>
    </row>
    <row r="973" spans="1:15" ht="12.75" customHeight="1" x14ac:dyDescent="0.15">
      <c r="A973" s="745" t="s">
        <v>123</v>
      </c>
      <c r="B973" s="744">
        <f>[1]②B6用集計!C4980</f>
        <v>13</v>
      </c>
      <c r="C973" s="783">
        <f>[1]②B6用集計!D4980</f>
        <v>13</v>
      </c>
      <c r="D973" s="732">
        <f>[1]②B6用集計!C5005</f>
        <v>6</v>
      </c>
      <c r="E973" s="783">
        <f>[1]②B6用集計!D5005</f>
        <v>4</v>
      </c>
      <c r="F973" s="732">
        <f>[1]②B6用集計!C5030</f>
        <v>6</v>
      </c>
      <c r="G973" s="733">
        <f>[1]②B6用集計!D5030</f>
        <v>1</v>
      </c>
      <c r="H973" s="744">
        <f>[1]②B6用集計!C5056</f>
        <v>2</v>
      </c>
      <c r="I973" s="783">
        <f>[1]②B6用集計!D5056</f>
        <v>1</v>
      </c>
      <c r="J973" s="732">
        <f>[1]②B6用集計!C5081</f>
        <v>9</v>
      </c>
      <c r="K973" s="783">
        <f>[1]②B6用集計!D5081</f>
        <v>5</v>
      </c>
      <c r="L973" s="732">
        <f>[1]②B6用集計!C5106</f>
        <v>2</v>
      </c>
      <c r="M973" s="783">
        <f>[1]②B6用集計!D5106</f>
        <v>6</v>
      </c>
      <c r="N973" s="733">
        <f>[1]②B6用集計!C5131</f>
        <v>4</v>
      </c>
      <c r="O973" s="733">
        <f>[1]②B6用集計!D5131</f>
        <v>2</v>
      </c>
    </row>
    <row r="974" spans="1:15" ht="12.75" customHeight="1" x14ac:dyDescent="0.15">
      <c r="A974" s="745" t="s">
        <v>124</v>
      </c>
      <c r="B974" s="744">
        <f>[1]②B6用集計!C4981</f>
        <v>10</v>
      </c>
      <c r="C974" s="783">
        <f>[1]②B6用集計!D4981</f>
        <v>14</v>
      </c>
      <c r="D974" s="732">
        <f>[1]②B6用集計!C5006</f>
        <v>3</v>
      </c>
      <c r="E974" s="783">
        <f>[1]②B6用集計!D5006</f>
        <v>6</v>
      </c>
      <c r="F974" s="732">
        <f>[1]②B6用集計!C5031</f>
        <v>1</v>
      </c>
      <c r="G974" s="733">
        <f>[1]②B6用集計!D5031</f>
        <v>3</v>
      </c>
      <c r="H974" s="744">
        <f>[1]②B6用集計!C5057</f>
        <v>11</v>
      </c>
      <c r="I974" s="783">
        <f>[1]②B6用集計!D5057</f>
        <v>2</v>
      </c>
      <c r="J974" s="732">
        <f>[1]②B6用集計!C5082</f>
        <v>5</v>
      </c>
      <c r="K974" s="783">
        <f>[1]②B6用集計!D5082</f>
        <v>7</v>
      </c>
      <c r="L974" s="732">
        <f>[1]②B6用集計!C5107</f>
        <v>5</v>
      </c>
      <c r="M974" s="783">
        <f>[1]②B6用集計!D5107</f>
        <v>4</v>
      </c>
      <c r="N974" s="733">
        <f>[1]②B6用集計!C5132</f>
        <v>3</v>
      </c>
      <c r="O974" s="733">
        <f>[1]②B6用集計!D5132</f>
        <v>5</v>
      </c>
    </row>
    <row r="975" spans="1:15" ht="12.75" customHeight="1" x14ac:dyDescent="0.15">
      <c r="A975" s="745" t="s">
        <v>125</v>
      </c>
      <c r="B975" s="744">
        <f>[1]②B6用集計!C4982</f>
        <v>12</v>
      </c>
      <c r="C975" s="783">
        <f>[1]②B6用集計!D4982</f>
        <v>11</v>
      </c>
      <c r="D975" s="732">
        <f>[1]②B6用集計!C5007</f>
        <v>3</v>
      </c>
      <c r="E975" s="783">
        <f>[1]②B6用集計!D5007</f>
        <v>5</v>
      </c>
      <c r="F975" s="732">
        <f>[1]②B6用集計!C5032</f>
        <v>7</v>
      </c>
      <c r="G975" s="733">
        <f>[1]②B6用集計!D5032</f>
        <v>3</v>
      </c>
      <c r="H975" s="744">
        <f>[1]②B6用集計!C5058</f>
        <v>6</v>
      </c>
      <c r="I975" s="783">
        <f>[1]②B6用集計!D5058</f>
        <v>6</v>
      </c>
      <c r="J975" s="732">
        <f>[1]②B6用集計!C5083</f>
        <v>8</v>
      </c>
      <c r="K975" s="783">
        <f>[1]②B6用集計!D5083</f>
        <v>7</v>
      </c>
      <c r="L975" s="732">
        <f>[1]②B6用集計!C5108</f>
        <v>2</v>
      </c>
      <c r="M975" s="783">
        <f>[1]②B6用集計!D5108</f>
        <v>3</v>
      </c>
      <c r="N975" s="733">
        <f>[1]②B6用集計!C5133</f>
        <v>6</v>
      </c>
      <c r="O975" s="733">
        <f>[1]②B6用集計!D5133</f>
        <v>4</v>
      </c>
    </row>
    <row r="976" spans="1:15" ht="12.75" customHeight="1" x14ac:dyDescent="0.15">
      <c r="A976" s="745" t="s">
        <v>126</v>
      </c>
      <c r="B976" s="744">
        <f>[1]②B6用集計!C4983</f>
        <v>13</v>
      </c>
      <c r="C976" s="783">
        <f>[1]②B6用集計!D4983</f>
        <v>16</v>
      </c>
      <c r="D976" s="732">
        <f>[1]②B6用集計!C5008</f>
        <v>8</v>
      </c>
      <c r="E976" s="783">
        <f>[1]②B6用集計!D5008</f>
        <v>7</v>
      </c>
      <c r="F976" s="732">
        <f>[1]②B6用集計!C5033</f>
        <v>3</v>
      </c>
      <c r="G976" s="733">
        <f>[1]②B6用集計!D5033</f>
        <v>6</v>
      </c>
      <c r="H976" s="744">
        <f>[1]②B6用集計!C5059</f>
        <v>7</v>
      </c>
      <c r="I976" s="783">
        <f>[1]②B6用集計!D5059</f>
        <v>3</v>
      </c>
      <c r="J976" s="732">
        <f>[1]②B6用集計!C5084</f>
        <v>11</v>
      </c>
      <c r="K976" s="783">
        <f>[1]②B6用集計!D5084</f>
        <v>14</v>
      </c>
      <c r="L976" s="732">
        <f>[1]②B6用集計!C5109</f>
        <v>5</v>
      </c>
      <c r="M976" s="783">
        <f>[1]②B6用集計!D5109</f>
        <v>4</v>
      </c>
      <c r="N976" s="733">
        <f>[1]②B6用集計!C5134</f>
        <v>10</v>
      </c>
      <c r="O976" s="733">
        <f>[1]②B6用集計!D5134</f>
        <v>8</v>
      </c>
    </row>
    <row r="977" spans="1:32" ht="12.75" customHeight="1" x14ac:dyDescent="0.15">
      <c r="A977" s="745" t="s">
        <v>127</v>
      </c>
      <c r="B977" s="744">
        <f>[1]②B6用集計!C4984</f>
        <v>14</v>
      </c>
      <c r="C977" s="783">
        <f>[1]②B6用集計!D4984</f>
        <v>11</v>
      </c>
      <c r="D977" s="732">
        <f>[1]②B6用集計!C5009</f>
        <v>6</v>
      </c>
      <c r="E977" s="783">
        <f>[1]②B6用集計!D5009</f>
        <v>6</v>
      </c>
      <c r="F977" s="732">
        <f>[1]②B6用集計!C5034</f>
        <v>13</v>
      </c>
      <c r="G977" s="733">
        <f>[1]②B6用集計!D5034</f>
        <v>7</v>
      </c>
      <c r="H977" s="744">
        <f>[1]②B6用集計!C5060</f>
        <v>8</v>
      </c>
      <c r="I977" s="783">
        <f>[1]②B6用集計!D5060</f>
        <v>8</v>
      </c>
      <c r="J977" s="732">
        <f>[1]②B6用集計!C5085</f>
        <v>20</v>
      </c>
      <c r="K977" s="783">
        <f>[1]②B6用集計!D5085</f>
        <v>10</v>
      </c>
      <c r="L977" s="732">
        <f>[1]②B6用集計!C5110</f>
        <v>7</v>
      </c>
      <c r="M977" s="783">
        <f>[1]②B6用集計!D5110</f>
        <v>4</v>
      </c>
      <c r="N977" s="733">
        <f>[1]②B6用集計!C5135</f>
        <v>13</v>
      </c>
      <c r="O977" s="733">
        <f>[1]②B6用集計!D5135</f>
        <v>6</v>
      </c>
    </row>
    <row r="978" spans="1:32" ht="12.75" customHeight="1" x14ac:dyDescent="0.15">
      <c r="A978" s="745" t="s">
        <v>128</v>
      </c>
      <c r="B978" s="744">
        <f>[1]②B6用集計!C4985</f>
        <v>8</v>
      </c>
      <c r="C978" s="783">
        <f>[1]②B6用集計!D4985</f>
        <v>12</v>
      </c>
      <c r="D978" s="732">
        <f>[1]②B6用集計!C5010</f>
        <v>9</v>
      </c>
      <c r="E978" s="783">
        <f>[1]②B6用集計!D5010</f>
        <v>8</v>
      </c>
      <c r="F978" s="732">
        <f>[1]②B6用集計!C5035</f>
        <v>5</v>
      </c>
      <c r="G978" s="733">
        <f>[1]②B6用集計!D5035</f>
        <v>6</v>
      </c>
      <c r="H978" s="744">
        <f>[1]②B6用集計!C5061</f>
        <v>4</v>
      </c>
      <c r="I978" s="783">
        <f>[1]②B6用集計!D5061</f>
        <v>8</v>
      </c>
      <c r="J978" s="732">
        <f>[1]②B6用集計!C5086</f>
        <v>12</v>
      </c>
      <c r="K978" s="783">
        <f>[1]②B6用集計!D5086</f>
        <v>16</v>
      </c>
      <c r="L978" s="732">
        <f>[1]②B6用集計!C5111</f>
        <v>1</v>
      </c>
      <c r="M978" s="783">
        <f>[1]②B6用集計!D5111</f>
        <v>5</v>
      </c>
      <c r="N978" s="733">
        <f>[1]②B6用集計!C5136</f>
        <v>5</v>
      </c>
      <c r="O978" s="733">
        <f>[1]②B6用集計!D5136</f>
        <v>9</v>
      </c>
    </row>
    <row r="979" spans="1:32" ht="12.75" customHeight="1" x14ac:dyDescent="0.15">
      <c r="A979" s="745" t="s">
        <v>129</v>
      </c>
      <c r="B979" s="744">
        <f>[1]②B6用集計!C4986</f>
        <v>4</v>
      </c>
      <c r="C979" s="783">
        <f>[1]②B6用集計!D4986</f>
        <v>9</v>
      </c>
      <c r="D979" s="732">
        <f>[1]②B6用集計!C5011</f>
        <v>3</v>
      </c>
      <c r="E979" s="783">
        <f>[1]②B6用集計!D5011</f>
        <v>5</v>
      </c>
      <c r="F979" s="732">
        <f>[1]②B6用集計!C5036</f>
        <v>5</v>
      </c>
      <c r="G979" s="733">
        <f>[1]②B6用集計!D5036</f>
        <v>7</v>
      </c>
      <c r="H979" s="744">
        <f>[1]②B6用集計!C5062</f>
        <v>5</v>
      </c>
      <c r="I979" s="783">
        <f>[1]②B6用集計!D5062</f>
        <v>9</v>
      </c>
      <c r="J979" s="732">
        <f>[1]②B6用集計!C5087</f>
        <v>12</v>
      </c>
      <c r="K979" s="783">
        <f>[1]②B6用集計!D5087</f>
        <v>10</v>
      </c>
      <c r="L979" s="732">
        <f>[1]②B6用集計!C5112</f>
        <v>5</v>
      </c>
      <c r="M979" s="783">
        <f>[1]②B6用集計!D5112</f>
        <v>2</v>
      </c>
      <c r="N979" s="733">
        <f>[1]②B6用集計!C5137</f>
        <v>4</v>
      </c>
      <c r="O979" s="733">
        <f>[1]②B6用集計!D5137</f>
        <v>4</v>
      </c>
    </row>
    <row r="980" spans="1:32" ht="12.75" customHeight="1" x14ac:dyDescent="0.15">
      <c r="A980" s="745" t="s">
        <v>130</v>
      </c>
      <c r="B980" s="744">
        <f>[1]②B6用集計!C4987</f>
        <v>5</v>
      </c>
      <c r="C980" s="783">
        <f>[1]②B6用集計!D4987</f>
        <v>7</v>
      </c>
      <c r="D980" s="732">
        <f>[1]②B6用集計!C5012</f>
        <v>2</v>
      </c>
      <c r="E980" s="783">
        <f>[1]②B6用集計!D5012</f>
        <v>7</v>
      </c>
      <c r="F980" s="732">
        <f>[1]②B6用集計!C5037</f>
        <v>5</v>
      </c>
      <c r="G980" s="733">
        <f>[1]②B6用集計!D5037</f>
        <v>9</v>
      </c>
      <c r="H980" s="744">
        <f>[1]②B6用集計!C5063</f>
        <v>9</v>
      </c>
      <c r="I980" s="783">
        <f>[1]②B6用集計!D5063</f>
        <v>9</v>
      </c>
      <c r="J980" s="732">
        <f>[1]②B6用集計!C5088</f>
        <v>4</v>
      </c>
      <c r="K980" s="783">
        <f>[1]②B6用集計!D5088</f>
        <v>12</v>
      </c>
      <c r="L980" s="732">
        <f>[1]②B6用集計!C5113</f>
        <v>1</v>
      </c>
      <c r="M980" s="783">
        <f>[1]②B6用集計!D5113</f>
        <v>4</v>
      </c>
      <c r="N980" s="733">
        <f>[1]②B6用集計!C5138</f>
        <v>2</v>
      </c>
      <c r="O980" s="733">
        <f>[1]②B6用集計!D5138</f>
        <v>5</v>
      </c>
    </row>
    <row r="981" spans="1:32" ht="12.75" customHeight="1" x14ac:dyDescent="0.15">
      <c r="A981" s="745" t="s">
        <v>131</v>
      </c>
      <c r="B981" s="744">
        <f>[1]②B6用集計!C4988</f>
        <v>1</v>
      </c>
      <c r="C981" s="783">
        <f>[1]②B6用集計!D4988</f>
        <v>8</v>
      </c>
      <c r="D981" s="732">
        <f>[1]②B6用集計!C5013</f>
        <v>1</v>
      </c>
      <c r="E981" s="783">
        <f>[1]②B6用集計!D5013</f>
        <v>3</v>
      </c>
      <c r="F981" s="732">
        <f>[1]②B6用集計!C5038</f>
        <v>2</v>
      </c>
      <c r="G981" s="733">
        <f>[1]②B6用集計!D5038</f>
        <v>6</v>
      </c>
      <c r="H981" s="744">
        <f>[1]②B6用集計!C5064</f>
        <v>2</v>
      </c>
      <c r="I981" s="783">
        <f>[1]②B6用集計!D5064</f>
        <v>10</v>
      </c>
      <c r="J981" s="732">
        <f>[1]②B6用集計!C5089</f>
        <v>6</v>
      </c>
      <c r="K981" s="783">
        <f>[1]②B6用集計!D5089</f>
        <v>6</v>
      </c>
      <c r="L981" s="732">
        <f>[1]②B6用集計!C5114</f>
        <v>3</v>
      </c>
      <c r="M981" s="783">
        <f>[1]②B6用集計!D5114</f>
        <v>1</v>
      </c>
      <c r="N981" s="733">
        <f>[1]②B6用集計!C5139</f>
        <v>2</v>
      </c>
      <c r="O981" s="733">
        <f>[1]②B6用集計!D5139</f>
        <v>6</v>
      </c>
    </row>
    <row r="982" spans="1:32" ht="12.75" customHeight="1" x14ac:dyDescent="0.15">
      <c r="A982" s="745" t="s">
        <v>132</v>
      </c>
      <c r="B982" s="744">
        <f>[1]②B6用集計!C4989</f>
        <v>1</v>
      </c>
      <c r="C982" s="783">
        <f>[1]②B6用集計!D4989</f>
        <v>1</v>
      </c>
      <c r="D982" s="732">
        <f>[1]②B6用集計!C5014</f>
        <v>1</v>
      </c>
      <c r="E982" s="783">
        <f>[1]②B6用集計!D5014</f>
        <v>2</v>
      </c>
      <c r="F982" s="732">
        <f>[1]②B6用集計!C5039</f>
        <v>1</v>
      </c>
      <c r="G982" s="733">
        <f>[1]②B6用集計!D5039</f>
        <v>4</v>
      </c>
      <c r="H982" s="744">
        <f>[1]②B6用集計!C5065</f>
        <v>2</v>
      </c>
      <c r="I982" s="783">
        <f>[1]②B6用集計!D5065</f>
        <v>5</v>
      </c>
      <c r="J982" s="732">
        <f>[1]②B6用集計!C5090</f>
        <v>1</v>
      </c>
      <c r="K982" s="783">
        <f>[1]②B6用集計!D5090</f>
        <v>6</v>
      </c>
      <c r="L982" s="732">
        <f>[1]②B6用集計!C5115</f>
        <v>3</v>
      </c>
      <c r="M982" s="783">
        <f>[1]②B6用集計!D5115</f>
        <v>1</v>
      </c>
      <c r="N982" s="733">
        <f>[1]②B6用集計!C5140</f>
        <v>3</v>
      </c>
      <c r="O982" s="733">
        <f>[1]②B6用集計!D5140</f>
        <v>7</v>
      </c>
    </row>
    <row r="983" spans="1:32" ht="12.75" customHeight="1" x14ac:dyDescent="0.15">
      <c r="A983" s="745" t="s">
        <v>133</v>
      </c>
      <c r="B983" s="744">
        <f>[1]②B6用集計!C4990</f>
        <v>0</v>
      </c>
      <c r="C983" s="783">
        <f>[1]②B6用集計!D4990</f>
        <v>0</v>
      </c>
      <c r="D983" s="732">
        <f>[1]②B6用集計!C5015</f>
        <v>0</v>
      </c>
      <c r="E983" s="783">
        <f>[1]②B6用集計!D5015</f>
        <v>1</v>
      </c>
      <c r="F983" s="732">
        <f>[1]②B6用集計!C5040</f>
        <v>1</v>
      </c>
      <c r="G983" s="733">
        <f>[1]②B6用集計!D5040</f>
        <v>1</v>
      </c>
      <c r="H983" s="744">
        <f>[1]②B6用集計!C5066</f>
        <v>0</v>
      </c>
      <c r="I983" s="783">
        <f>[1]②B6用集計!D5066</f>
        <v>1</v>
      </c>
      <c r="J983" s="732">
        <f>[1]②B6用集計!C5091</f>
        <v>0</v>
      </c>
      <c r="K983" s="783">
        <f>[1]②B6用集計!D5091</f>
        <v>0</v>
      </c>
      <c r="L983" s="732">
        <f>[1]②B6用集計!C5116</f>
        <v>0</v>
      </c>
      <c r="M983" s="783">
        <f>[1]②B6用集計!D5116</f>
        <v>3</v>
      </c>
      <c r="N983" s="733">
        <f>[1]②B6用集計!C5141</f>
        <v>0</v>
      </c>
      <c r="O983" s="733">
        <f>[1]②B6用集計!D5141</f>
        <v>1</v>
      </c>
    </row>
    <row r="984" spans="1:32" ht="12.75" customHeight="1" thickBot="1" x14ac:dyDescent="0.2">
      <c r="A984" s="739" t="s">
        <v>209</v>
      </c>
      <c r="B984" s="738">
        <f>[1]②B6用集計!C4991</f>
        <v>0</v>
      </c>
      <c r="C984" s="782">
        <f>[1]②B6用集計!D4991</f>
        <v>0</v>
      </c>
      <c r="D984" s="781">
        <f>[1]②B6用集計!C5016</f>
        <v>0</v>
      </c>
      <c r="E984" s="783">
        <f>[1]②B6用集計!D5016</f>
        <v>0</v>
      </c>
      <c r="F984" s="732">
        <f>[1]②B6用集計!C5041</f>
        <v>0</v>
      </c>
      <c r="G984" s="733">
        <f>[1]②B6用集計!D5041</f>
        <v>0</v>
      </c>
      <c r="H984" s="744">
        <f>[1]②B6用集計!C5067</f>
        <v>0</v>
      </c>
      <c r="I984" s="783">
        <f>[1]②B6用集計!D5067</f>
        <v>0</v>
      </c>
      <c r="J984" s="732">
        <f>[1]②B6用集計!C5092</f>
        <v>0</v>
      </c>
      <c r="K984" s="783">
        <f>[1]②B6用集計!D5092</f>
        <v>0</v>
      </c>
      <c r="L984" s="732">
        <f>[1]②B6用集計!C5117</f>
        <v>0</v>
      </c>
      <c r="M984" s="783">
        <f>[1]②B6用集計!D5117</f>
        <v>1</v>
      </c>
      <c r="N984" s="733">
        <f>[1]②B6用集計!C5142</f>
        <v>0</v>
      </c>
      <c r="O984" s="733">
        <f>[1]②B6用集計!D5142</f>
        <v>0</v>
      </c>
    </row>
    <row r="985" spans="1:32" ht="15" customHeight="1" x14ac:dyDescent="0.15">
      <c r="A985" s="846"/>
      <c r="B985" s="732"/>
      <c r="C985" s="733"/>
      <c r="D985" s="733"/>
      <c r="E985" s="845"/>
      <c r="F985" s="845"/>
      <c r="G985" s="845"/>
      <c r="H985" s="845"/>
      <c r="I985" s="845"/>
      <c r="J985" s="845"/>
      <c r="K985" s="845"/>
      <c r="L985" s="845"/>
      <c r="M985" s="845"/>
      <c r="N985" s="845"/>
      <c r="O985" s="845"/>
    </row>
    <row r="986" spans="1:32" ht="20.100000000000001" customHeight="1" thickBot="1" x14ac:dyDescent="0.2">
      <c r="A986" s="804"/>
      <c r="B986" s="781"/>
      <c r="C986" s="781"/>
      <c r="D986" s="781"/>
      <c r="E986" s="781"/>
      <c r="F986" s="781"/>
      <c r="G986" s="781"/>
      <c r="H986" s="781"/>
      <c r="I986" s="781"/>
      <c r="J986" s="781"/>
      <c r="K986" s="781"/>
      <c r="L986" s="781"/>
      <c r="M986" s="781"/>
      <c r="N986" s="781"/>
      <c r="O986" s="781"/>
    </row>
    <row r="987" spans="1:32" s="732" customFormat="1" ht="22.5" customHeight="1" x14ac:dyDescent="0.15">
      <c r="A987" s="745" t="s">
        <v>219</v>
      </c>
      <c r="B987" s="776" t="s">
        <v>242</v>
      </c>
      <c r="C987" s="800"/>
      <c r="D987" s="799" t="s">
        <v>241</v>
      </c>
      <c r="E987" s="799"/>
      <c r="F987" s="794" t="s">
        <v>240</v>
      </c>
      <c r="G987" s="827"/>
      <c r="H987" s="844" t="s">
        <v>239</v>
      </c>
      <c r="I987" s="843"/>
      <c r="J987" s="794" t="s">
        <v>238</v>
      </c>
      <c r="K987" s="842"/>
      <c r="L987" s="824" t="s">
        <v>237</v>
      </c>
      <c r="M987" s="823"/>
      <c r="N987" s="841" t="s">
        <v>236</v>
      </c>
      <c r="O987" s="840"/>
      <c r="P987" s="733"/>
      <c r="AC987" s="725"/>
      <c r="AD987" s="725"/>
      <c r="AE987" s="725"/>
      <c r="AF987" s="725"/>
    </row>
    <row r="988" spans="1:32" ht="13.5" customHeight="1" x14ac:dyDescent="0.15">
      <c r="A988" s="759" t="s">
        <v>215</v>
      </c>
      <c r="B988" s="821">
        <f>[1]③行政区別!E244</f>
        <v>90</v>
      </c>
      <c r="C988" s="821"/>
      <c r="D988" s="792">
        <f>[1]③行政区別!E245</f>
        <v>30</v>
      </c>
      <c r="E988" s="768"/>
      <c r="F988" s="768">
        <f>[1]③行政区別!E246</f>
        <v>33</v>
      </c>
      <c r="G988" s="792"/>
      <c r="H988" s="768">
        <f>[1]③行政区別!E247</f>
        <v>52</v>
      </c>
      <c r="I988" s="792"/>
      <c r="J988" s="768">
        <f>[1]③行政区別!E248</f>
        <v>22</v>
      </c>
      <c r="K988" s="767"/>
      <c r="L988" s="820">
        <f>SUM(N930)+SUM(B959:O959)+SUM(B988:K988)</f>
        <v>830</v>
      </c>
      <c r="M988" s="819"/>
      <c r="N988" s="818">
        <f>[1]③行政区別!E254</f>
        <v>237</v>
      </c>
      <c r="O988" s="791"/>
      <c r="AC988" s="732"/>
      <c r="AD988" s="732"/>
      <c r="AE988" s="732"/>
      <c r="AF988" s="732"/>
    </row>
    <row r="989" spans="1:32" ht="13.5" customHeight="1" x14ac:dyDescent="0.15">
      <c r="A989" s="771" t="s">
        <v>214</v>
      </c>
      <c r="B989" s="821">
        <f>SUM(B993:C1013)</f>
        <v>282</v>
      </c>
      <c r="C989" s="821"/>
      <c r="D989" s="792">
        <f>SUM(D993:E1013)</f>
        <v>88</v>
      </c>
      <c r="E989" s="768"/>
      <c r="F989" s="768">
        <f>SUM(F993:G1013)</f>
        <v>106</v>
      </c>
      <c r="G989" s="792"/>
      <c r="H989" s="768">
        <f>SUM(H993:I1013)</f>
        <v>166</v>
      </c>
      <c r="I989" s="792"/>
      <c r="J989" s="768">
        <f>SUM(J993:K1013)</f>
        <v>88</v>
      </c>
      <c r="K989" s="767"/>
      <c r="L989" s="820">
        <f>SUM(L993:M1013)</f>
        <v>2331</v>
      </c>
      <c r="M989" s="819"/>
      <c r="N989" s="818">
        <f>SUM(N993:O1013)</f>
        <v>683</v>
      </c>
      <c r="O989" s="791"/>
    </row>
    <row r="990" spans="1:32" ht="13.5" customHeight="1" x14ac:dyDescent="0.15">
      <c r="A990" s="759"/>
      <c r="B990" s="837" t="s">
        <v>111</v>
      </c>
      <c r="C990" s="790" t="s">
        <v>112</v>
      </c>
      <c r="D990" s="839" t="s">
        <v>111</v>
      </c>
      <c r="E990" s="838" t="s">
        <v>112</v>
      </c>
      <c r="F990" s="837" t="s">
        <v>111</v>
      </c>
      <c r="G990" s="836" t="s">
        <v>112</v>
      </c>
      <c r="H990" s="789" t="s">
        <v>111</v>
      </c>
      <c r="I990" s="790" t="s">
        <v>112</v>
      </c>
      <c r="J990" s="789" t="s">
        <v>111</v>
      </c>
      <c r="K990" s="763" t="s">
        <v>112</v>
      </c>
      <c r="L990" s="816" t="s">
        <v>111</v>
      </c>
      <c r="M990" s="815" t="s">
        <v>112</v>
      </c>
      <c r="N990" s="789" t="s">
        <v>111</v>
      </c>
      <c r="O990" s="788" t="s">
        <v>112</v>
      </c>
    </row>
    <row r="991" spans="1:32" ht="13.5" customHeight="1" x14ac:dyDescent="0.15">
      <c r="A991" s="771" t="s">
        <v>213</v>
      </c>
      <c r="B991" s="758">
        <f>SUM(B997:B1013)</f>
        <v>120</v>
      </c>
      <c r="C991" s="787">
        <f>SUM(C997:C1013)</f>
        <v>132</v>
      </c>
      <c r="D991" s="786">
        <f>SUM(D997:D1013)</f>
        <v>36</v>
      </c>
      <c r="E991" s="786">
        <f>SUM(E997:E1013)</f>
        <v>39</v>
      </c>
      <c r="F991" s="758">
        <f>SUM(F997:F1013)</f>
        <v>43</v>
      </c>
      <c r="G991" s="787">
        <f>SUM(G997:G1013)</f>
        <v>51</v>
      </c>
      <c r="H991" s="786">
        <f>SUM(H997:H1013)</f>
        <v>70</v>
      </c>
      <c r="I991" s="787">
        <f>SUM(I997:I1013)</f>
        <v>72</v>
      </c>
      <c r="J991" s="786">
        <f>SUM(J997:J1013)</f>
        <v>35</v>
      </c>
      <c r="K991" s="757">
        <f>SUM(K997:K1013)</f>
        <v>38</v>
      </c>
      <c r="L991" s="813">
        <f>N933+B962+D962+F962+H962+J962+L962+N962+B991+D991+F991+H991+J991</f>
        <v>950</v>
      </c>
      <c r="M991" s="812">
        <f>O933+C962+E962+G962+I962+K962+M962+O962+C991+E991+G991+I991+K991</f>
        <v>1012</v>
      </c>
      <c r="N991" s="786">
        <f>SUM(N997:N1013)</f>
        <v>284</v>
      </c>
      <c r="O991" s="786">
        <f>SUM(O997:O1013)</f>
        <v>285</v>
      </c>
    </row>
    <row r="992" spans="1:32" ht="15" customHeight="1" x14ac:dyDescent="0.15">
      <c r="A992" s="753" t="s">
        <v>212</v>
      </c>
      <c r="B992" s="752">
        <f>SUM(B993:B1013)</f>
        <v>136</v>
      </c>
      <c r="C992" s="785">
        <f>SUM(C993:C1013)</f>
        <v>146</v>
      </c>
      <c r="D992" s="784">
        <f>SUM(D993:D1013)</f>
        <v>44</v>
      </c>
      <c r="E992" s="784">
        <f>SUM(E993:E1013)</f>
        <v>44</v>
      </c>
      <c r="F992" s="752">
        <f>SUM(F993:F1013)</f>
        <v>49</v>
      </c>
      <c r="G992" s="785">
        <f>SUM(G993:G1013)</f>
        <v>57</v>
      </c>
      <c r="H992" s="784">
        <f>SUM(H993:H1013)</f>
        <v>79</v>
      </c>
      <c r="I992" s="785">
        <f>SUM(I993:I1013)</f>
        <v>87</v>
      </c>
      <c r="J992" s="784">
        <f>SUM(J993:J1013)</f>
        <v>42</v>
      </c>
      <c r="K992" s="751">
        <f>SUM(K993:K1013)</f>
        <v>46</v>
      </c>
      <c r="L992" s="810">
        <f>N934+B963+D963+F963+H963+J963+L963+N963+B992+D992+F992+H992+J992</f>
        <v>1118</v>
      </c>
      <c r="M992" s="809">
        <f>O934+C963+E963+G963+I963+K963+M963+O963+C992+E992+G992+I992+K992</f>
        <v>1213</v>
      </c>
      <c r="N992" s="784">
        <f>SUM(N993:N1013)</f>
        <v>342</v>
      </c>
      <c r="O992" s="784">
        <f>SUM(O993:O1013)</f>
        <v>341</v>
      </c>
    </row>
    <row r="993" spans="1:15" ht="12.75" customHeight="1" x14ac:dyDescent="0.15">
      <c r="A993" s="745" t="s">
        <v>211</v>
      </c>
      <c r="B993" s="744">
        <f>[1]②B6用集計!C5555</f>
        <v>4</v>
      </c>
      <c r="C993" s="783">
        <f>[1]②B6用集計!D5555</f>
        <v>2</v>
      </c>
      <c r="D993" s="733">
        <f>[1]②B6用集計!C5580</f>
        <v>1</v>
      </c>
      <c r="E993" s="733">
        <f>[1]②B6用集計!D5580</f>
        <v>0</v>
      </c>
      <c r="F993" s="744">
        <f>[1]②B6用集計!C5605</f>
        <v>0</v>
      </c>
      <c r="G993" s="783">
        <f>[1]②B6用集計!D5605</f>
        <v>0</v>
      </c>
      <c r="H993" s="732">
        <f>[1]②B6用集計!C5630</f>
        <v>2</v>
      </c>
      <c r="I993" s="783">
        <f>[1]②B6用集計!D5630</f>
        <v>2</v>
      </c>
      <c r="J993" s="732">
        <f>[1]②B6用集計!C5656</f>
        <v>0</v>
      </c>
      <c r="K993" s="743">
        <f>[1]②B6用集計!D5656</f>
        <v>3</v>
      </c>
      <c r="L993" s="808">
        <f>N935+B964+D964+F964+H964+J964+L964+N964+B993+D993+F993+H993+J993</f>
        <v>23</v>
      </c>
      <c r="M993" s="807">
        <f>O935+C964+E964+G964+I964+K964+M964+O964+C993+E993+G993+I993+K993</f>
        <v>34</v>
      </c>
      <c r="N993" s="733">
        <f>[1]②B6用集計!C5757</f>
        <v>10</v>
      </c>
      <c r="O993" s="733">
        <f>[1]②B6用集計!D5757</f>
        <v>15</v>
      </c>
    </row>
    <row r="994" spans="1:15" ht="12.75" customHeight="1" x14ac:dyDescent="0.15">
      <c r="A994" s="745" t="s">
        <v>210</v>
      </c>
      <c r="B994" s="744">
        <f>[1]②B6用集計!C5556</f>
        <v>2</v>
      </c>
      <c r="C994" s="783">
        <f>[1]②B6用集計!D5556</f>
        <v>3</v>
      </c>
      <c r="D994" s="733">
        <f>[1]②B6用集計!C5581</f>
        <v>2</v>
      </c>
      <c r="E994" s="733">
        <f>[1]②B6用集計!D5581</f>
        <v>3</v>
      </c>
      <c r="F994" s="744">
        <f>[1]②B6用集計!C5606</f>
        <v>1</v>
      </c>
      <c r="G994" s="783">
        <f>[1]②B6用集計!D5606</f>
        <v>3</v>
      </c>
      <c r="H994" s="732">
        <f>[1]②B6用集計!C5631</f>
        <v>3</v>
      </c>
      <c r="I994" s="783">
        <f>[1]②B6用集計!D5631</f>
        <v>3</v>
      </c>
      <c r="J994" s="732">
        <f>[1]②B6用集計!C5657</f>
        <v>5</v>
      </c>
      <c r="K994" s="743">
        <f>[1]②B6用集計!D5657</f>
        <v>2</v>
      </c>
      <c r="L994" s="808">
        <f>N936+B965+D965+F965+H965+J965+L965+N965+B994+D994+F994+H994+J994</f>
        <v>41</v>
      </c>
      <c r="M994" s="807">
        <f>O936+C965+E965+G965+I965+K965+M965+O965+C994+E994+G994+I994+K994</f>
        <v>56</v>
      </c>
      <c r="N994" s="733">
        <f>[1]②B6用集計!C5758</f>
        <v>14</v>
      </c>
      <c r="O994" s="733">
        <f>[1]②B6用集計!D5758</f>
        <v>10</v>
      </c>
    </row>
    <row r="995" spans="1:15" ht="12.75" customHeight="1" x14ac:dyDescent="0.15">
      <c r="A995" s="745" t="s">
        <v>115</v>
      </c>
      <c r="B995" s="744">
        <f>[1]②B6用集計!C5557</f>
        <v>5</v>
      </c>
      <c r="C995" s="783">
        <f>[1]②B6用集計!D5557</f>
        <v>3</v>
      </c>
      <c r="D995" s="733">
        <f>[1]②B6用集計!C5582</f>
        <v>2</v>
      </c>
      <c r="E995" s="733">
        <f>[1]②B6用集計!D5582</f>
        <v>2</v>
      </c>
      <c r="F995" s="744">
        <f>[1]②B6用集計!C5607</f>
        <v>3</v>
      </c>
      <c r="G995" s="783">
        <f>[1]②B6用集計!D5607</f>
        <v>2</v>
      </c>
      <c r="H995" s="732">
        <f>[1]②B6用集計!C5632</f>
        <v>3</v>
      </c>
      <c r="I995" s="783">
        <f>[1]②B6用集計!D5632</f>
        <v>5</v>
      </c>
      <c r="J995" s="732">
        <f>[1]②B6用集計!C5658</f>
        <v>0</v>
      </c>
      <c r="K995" s="743">
        <f>[1]②B6用集計!D5658</f>
        <v>2</v>
      </c>
      <c r="L995" s="808">
        <f>N937+B966+D966+F966+H966+J966+L966+N966+B995+D995+F995+H995+J995</f>
        <v>54</v>
      </c>
      <c r="M995" s="807">
        <f>O937+C966+E966+G966+I966+K966+M966+O966+C995+E995+G995+I995+K995</f>
        <v>56</v>
      </c>
      <c r="N995" s="733">
        <f>[1]②B6用集計!C5759</f>
        <v>14</v>
      </c>
      <c r="O995" s="733">
        <f>[1]②B6用集計!D5759</f>
        <v>11</v>
      </c>
    </row>
    <row r="996" spans="1:15" ht="12.75" customHeight="1" x14ac:dyDescent="0.15">
      <c r="A996" s="745" t="s">
        <v>116</v>
      </c>
      <c r="B996" s="744">
        <f>[1]②B6用集計!C5558</f>
        <v>5</v>
      </c>
      <c r="C996" s="783">
        <f>[1]②B6用集計!D5558</f>
        <v>6</v>
      </c>
      <c r="D996" s="733">
        <f>[1]②B6用集計!C5583</f>
        <v>3</v>
      </c>
      <c r="E996" s="733">
        <f>[1]②B6用集計!D5583</f>
        <v>0</v>
      </c>
      <c r="F996" s="744">
        <f>[1]②B6用集計!C5608</f>
        <v>2</v>
      </c>
      <c r="G996" s="783">
        <f>[1]②B6用集計!D5608</f>
        <v>1</v>
      </c>
      <c r="H996" s="732">
        <f>[1]②B6用集計!C5633</f>
        <v>1</v>
      </c>
      <c r="I996" s="783">
        <f>[1]②B6用集計!D5633</f>
        <v>5</v>
      </c>
      <c r="J996" s="732">
        <f>[1]②B6用集計!C5659</f>
        <v>2</v>
      </c>
      <c r="K996" s="743">
        <f>[1]②B6用集計!D5659</f>
        <v>1</v>
      </c>
      <c r="L996" s="808">
        <f>N938+B967+D967+F967+H967+J967+L967+N967+B996+D996+F996+H996+J996</f>
        <v>50</v>
      </c>
      <c r="M996" s="807">
        <f>O938+C967+E967+G967+I967+K967+M967+O967+C996+E996+G996+I996+K996</f>
        <v>55</v>
      </c>
      <c r="N996" s="733">
        <f>[1]②B6用集計!C5760</f>
        <v>20</v>
      </c>
      <c r="O996" s="733">
        <f>[1]②B6用集計!D5760</f>
        <v>20</v>
      </c>
    </row>
    <row r="997" spans="1:15" ht="12.75" customHeight="1" x14ac:dyDescent="0.15">
      <c r="A997" s="745" t="s">
        <v>117</v>
      </c>
      <c r="B997" s="744">
        <f>[1]②B6用集計!C5559</f>
        <v>5</v>
      </c>
      <c r="C997" s="783">
        <f>[1]②B6用集計!D5559</f>
        <v>5</v>
      </c>
      <c r="D997" s="733">
        <f>[1]②B6用集計!C5584</f>
        <v>2</v>
      </c>
      <c r="E997" s="733">
        <f>[1]②B6用集計!D5584</f>
        <v>2</v>
      </c>
      <c r="F997" s="744">
        <f>[1]②B6用集計!C5609</f>
        <v>1</v>
      </c>
      <c r="G997" s="783">
        <f>[1]②B6用集計!D5609</f>
        <v>4</v>
      </c>
      <c r="H997" s="732">
        <f>[1]②B6用集計!C5634</f>
        <v>7</v>
      </c>
      <c r="I997" s="783">
        <f>[1]②B6用集計!D5634</f>
        <v>1</v>
      </c>
      <c r="J997" s="732">
        <f>[1]②B6用集計!C5660</f>
        <v>5</v>
      </c>
      <c r="K997" s="743">
        <f>[1]②B6用集計!D5660</f>
        <v>1</v>
      </c>
      <c r="L997" s="808">
        <f>N939+B968+D968+F968+H968+J968+L968+N968+B997+D997+F997+H997+J997</f>
        <v>60</v>
      </c>
      <c r="M997" s="807">
        <f>O939+C968+E968+G968+I968+K968+M968+O968+C997+E997+G997+I997+K997</f>
        <v>39</v>
      </c>
      <c r="N997" s="733">
        <f>[1]②B6用集計!C5761</f>
        <v>16</v>
      </c>
      <c r="O997" s="733">
        <f>[1]②B6用集計!D5761</f>
        <v>21</v>
      </c>
    </row>
    <row r="998" spans="1:15" ht="12.75" customHeight="1" x14ac:dyDescent="0.15">
      <c r="A998" s="745" t="s">
        <v>118</v>
      </c>
      <c r="B998" s="744">
        <f>[1]②B6用集計!C5560</f>
        <v>7</v>
      </c>
      <c r="C998" s="783">
        <f>[1]②B6用集計!D5560</f>
        <v>7</v>
      </c>
      <c r="D998" s="733">
        <f>[1]②B6用集計!C5585</f>
        <v>1</v>
      </c>
      <c r="E998" s="733">
        <f>[1]②B6用集計!D5585</f>
        <v>1</v>
      </c>
      <c r="F998" s="744">
        <f>[1]②B6用集計!C5610</f>
        <v>5</v>
      </c>
      <c r="G998" s="783">
        <f>[1]②B6用集計!D5610</f>
        <v>2</v>
      </c>
      <c r="H998" s="732">
        <f>[1]②B6用集計!C5635</f>
        <v>2</v>
      </c>
      <c r="I998" s="783">
        <f>[1]②B6用集計!D5635</f>
        <v>1</v>
      </c>
      <c r="J998" s="732">
        <f>[1]②B6用集計!C5661</f>
        <v>2</v>
      </c>
      <c r="K998" s="743">
        <f>[1]②B6用集計!D5661</f>
        <v>1</v>
      </c>
      <c r="L998" s="808">
        <f>N940+B969+D969+F969+H969+J969+L969+N969+B998+D998+F998+H998+J998</f>
        <v>48</v>
      </c>
      <c r="M998" s="807">
        <f>O940+C969+E969+G969+I969+K969+M969+O969+C998+E998+G998+I998+K998</f>
        <v>30</v>
      </c>
      <c r="N998" s="733">
        <f>[1]②B6用集計!C5762</f>
        <v>15</v>
      </c>
      <c r="O998" s="733">
        <f>[1]②B6用集計!D5762</f>
        <v>14</v>
      </c>
    </row>
    <row r="999" spans="1:15" ht="12.75" customHeight="1" x14ac:dyDescent="0.15">
      <c r="A999" s="745" t="s">
        <v>119</v>
      </c>
      <c r="B999" s="744">
        <f>[1]②B6用集計!C5561</f>
        <v>6</v>
      </c>
      <c r="C999" s="783">
        <f>[1]②B6用集計!D5561</f>
        <v>6</v>
      </c>
      <c r="D999" s="733">
        <f>[1]②B6用集計!C5586</f>
        <v>5</v>
      </c>
      <c r="E999" s="733">
        <f>[1]②B6用集計!D5586</f>
        <v>1</v>
      </c>
      <c r="F999" s="744">
        <f>[1]②B6用集計!C5611</f>
        <v>2</v>
      </c>
      <c r="G999" s="783">
        <f>[1]②B6用集計!D5611</f>
        <v>0</v>
      </c>
      <c r="H999" s="732">
        <f>[1]②B6用集計!C5636</f>
        <v>6</v>
      </c>
      <c r="I999" s="783">
        <f>[1]②B6用集計!D5636</f>
        <v>6</v>
      </c>
      <c r="J999" s="732">
        <f>[1]②B6用集計!C5662</f>
        <v>1</v>
      </c>
      <c r="K999" s="743">
        <f>[1]②B6用集計!D5662</f>
        <v>2</v>
      </c>
      <c r="L999" s="808">
        <f>N941+B970+D970+F970+H970+J970+L970+N970+B999+D999+F999+H999+J999</f>
        <v>55</v>
      </c>
      <c r="M999" s="807">
        <f>O941+C970+E970+G970+I970+K970+M970+O970+C999+E999+G999+I999+K999</f>
        <v>46</v>
      </c>
      <c r="N999" s="733">
        <f>[1]②B6用集計!C5763</f>
        <v>22</v>
      </c>
      <c r="O999" s="733">
        <f>[1]②B6用集計!D5763</f>
        <v>16</v>
      </c>
    </row>
    <row r="1000" spans="1:15" ht="12.75" customHeight="1" x14ac:dyDescent="0.15">
      <c r="A1000" s="745" t="s">
        <v>121</v>
      </c>
      <c r="B1000" s="744">
        <f>[1]②B6用集計!C5562</f>
        <v>2</v>
      </c>
      <c r="C1000" s="783">
        <f>[1]②B6用集計!D5562</f>
        <v>4</v>
      </c>
      <c r="D1000" s="733">
        <f>[1]②B6用集計!C5587</f>
        <v>1</v>
      </c>
      <c r="E1000" s="733">
        <f>[1]②B6用集計!D5587</f>
        <v>4</v>
      </c>
      <c r="F1000" s="744">
        <f>[1]②B6用集計!C5612</f>
        <v>4</v>
      </c>
      <c r="G1000" s="783">
        <f>[1]②B6用集計!D5612</f>
        <v>4</v>
      </c>
      <c r="H1000" s="732">
        <f>[1]②B6用集計!C5637</f>
        <v>3</v>
      </c>
      <c r="I1000" s="783">
        <f>[1]②B6用集計!D5637</f>
        <v>4</v>
      </c>
      <c r="J1000" s="732">
        <f>[1]②B6用集計!C5663</f>
        <v>4</v>
      </c>
      <c r="K1000" s="743">
        <f>[1]②B6用集計!D5663</f>
        <v>4</v>
      </c>
      <c r="L1000" s="808">
        <f>N942+B971+D971+F971+H971+J971+L971+N971+B1000+D1000+F1000+H1000+J1000</f>
        <v>57</v>
      </c>
      <c r="M1000" s="807">
        <f>O942+C971+E971+G971+I971+K971+M971+O971+C1000+E1000+G1000+I1000+K1000</f>
        <v>60</v>
      </c>
      <c r="N1000" s="733">
        <f>[1]②B6用集計!C5764</f>
        <v>22</v>
      </c>
      <c r="O1000" s="733">
        <f>[1]②B6用集計!D5764</f>
        <v>16</v>
      </c>
    </row>
    <row r="1001" spans="1:15" ht="12.75" customHeight="1" x14ac:dyDescent="0.15">
      <c r="A1001" s="745" t="s">
        <v>122</v>
      </c>
      <c r="B1001" s="744">
        <f>[1]②B6用集計!C5563</f>
        <v>16</v>
      </c>
      <c r="C1001" s="783">
        <f>[1]②B6用集計!D5563</f>
        <v>6</v>
      </c>
      <c r="D1001" s="733">
        <f>[1]②B6用集計!C5588</f>
        <v>2</v>
      </c>
      <c r="E1001" s="733">
        <f>[1]②B6用集計!D5588</f>
        <v>1</v>
      </c>
      <c r="F1001" s="744">
        <f>[1]②B6用集計!C5613</f>
        <v>4</v>
      </c>
      <c r="G1001" s="783">
        <f>[1]②B6用集計!D5613</f>
        <v>4</v>
      </c>
      <c r="H1001" s="732">
        <f>[1]②B6用集計!C5638</f>
        <v>7</v>
      </c>
      <c r="I1001" s="783">
        <f>[1]②B6用集計!D5638</f>
        <v>6</v>
      </c>
      <c r="J1001" s="732">
        <f>[1]②B6用集計!C5664</f>
        <v>3</v>
      </c>
      <c r="K1001" s="743">
        <f>[1]②B6用集計!D5664</f>
        <v>4</v>
      </c>
      <c r="L1001" s="808">
        <f>N943+B972+D972+F972+H972+J972+L972+N972+B1001+D1001+F1001+H1001+J1001</f>
        <v>77</v>
      </c>
      <c r="M1001" s="807">
        <f>O943+C972+E972+G972+I972+K972+M972+O972+C1001+E1001+G1001+I1001+K1001</f>
        <v>78</v>
      </c>
      <c r="N1001" s="733">
        <f>[1]②B6用集計!C5765</f>
        <v>31</v>
      </c>
      <c r="O1001" s="733">
        <f>[1]②B6用集計!D5765</f>
        <v>23</v>
      </c>
    </row>
    <row r="1002" spans="1:15" ht="12.75" customHeight="1" x14ac:dyDescent="0.15">
      <c r="A1002" s="745" t="s">
        <v>123</v>
      </c>
      <c r="B1002" s="744">
        <f>[1]②B6用集計!C5564</f>
        <v>10</v>
      </c>
      <c r="C1002" s="783">
        <f>[1]②B6用集計!D5564</f>
        <v>10</v>
      </c>
      <c r="D1002" s="733">
        <f>[1]②B6用集計!C5589</f>
        <v>3</v>
      </c>
      <c r="E1002" s="733">
        <f>[1]②B6用集計!D5589</f>
        <v>2</v>
      </c>
      <c r="F1002" s="744">
        <f>[1]②B6用集計!C5614</f>
        <v>2</v>
      </c>
      <c r="G1002" s="783">
        <f>[1]②B6用集計!D5614</f>
        <v>5</v>
      </c>
      <c r="H1002" s="732">
        <f>[1]②B6用集計!C5639</f>
        <v>4</v>
      </c>
      <c r="I1002" s="783">
        <f>[1]②B6用集計!D5639</f>
        <v>8</v>
      </c>
      <c r="J1002" s="732">
        <f>[1]②B6用集計!C5665</f>
        <v>0</v>
      </c>
      <c r="K1002" s="743">
        <f>[1]②B6用集計!D5665</f>
        <v>0</v>
      </c>
      <c r="L1002" s="808">
        <f>N944+B973+D973+F973+H973+J973+L973+N973+B1002+D1002+F1002+H1002+J1002</f>
        <v>64</v>
      </c>
      <c r="M1002" s="807">
        <f>O944+C973+E973+G973+I973+K973+M973+O973+C1002+E1002+G1002+I1002+K1002</f>
        <v>60</v>
      </c>
      <c r="N1002" s="733">
        <f>[1]②B6用集計!C5766</f>
        <v>24</v>
      </c>
      <c r="O1002" s="733">
        <f>[1]②B6用集計!D5766</f>
        <v>23</v>
      </c>
    </row>
    <row r="1003" spans="1:15" ht="12.75" customHeight="1" x14ac:dyDescent="0.15">
      <c r="A1003" s="745" t="s">
        <v>124</v>
      </c>
      <c r="B1003" s="744">
        <f>[1]②B6用集計!C5565</f>
        <v>5</v>
      </c>
      <c r="C1003" s="783">
        <f>[1]②B6用集計!D5565</f>
        <v>5</v>
      </c>
      <c r="D1003" s="733">
        <f>[1]②B6用集計!C5590</f>
        <v>2</v>
      </c>
      <c r="E1003" s="733">
        <f>[1]②B6用集計!D5590</f>
        <v>2</v>
      </c>
      <c r="F1003" s="744">
        <f>[1]②B6用集計!C5615</f>
        <v>2</v>
      </c>
      <c r="G1003" s="783">
        <f>[1]②B6用集計!D5615</f>
        <v>2</v>
      </c>
      <c r="H1003" s="732">
        <f>[1]②B6用集計!C5640</f>
        <v>5</v>
      </c>
      <c r="I1003" s="783">
        <f>[1]②B6用集計!D5640</f>
        <v>2</v>
      </c>
      <c r="J1003" s="732">
        <f>[1]②B6用集計!C5666</f>
        <v>1</v>
      </c>
      <c r="K1003" s="743">
        <f>[1]②B6用集計!D5666</f>
        <v>2</v>
      </c>
      <c r="L1003" s="808">
        <f>N945+B974+D974+F974+H974+J974+L974+N974+B1003+D1003+F1003+H1003+J1003</f>
        <v>59</v>
      </c>
      <c r="M1003" s="807">
        <f>O945+C974+E974+G974+I974+K974+M974+O974+C1003+E1003+G1003+I1003+K1003</f>
        <v>55</v>
      </c>
      <c r="N1003" s="733">
        <f>[1]②B6用集計!C5767</f>
        <v>19</v>
      </c>
      <c r="O1003" s="733">
        <f>[1]②B6用集計!D5767</f>
        <v>18</v>
      </c>
    </row>
    <row r="1004" spans="1:15" ht="12.75" customHeight="1" x14ac:dyDescent="0.15">
      <c r="A1004" s="745" t="s">
        <v>125</v>
      </c>
      <c r="B1004" s="744">
        <f>[1]②B6用集計!C5566</f>
        <v>9</v>
      </c>
      <c r="C1004" s="783">
        <f>[1]②B6用集計!D5566</f>
        <v>10</v>
      </c>
      <c r="D1004" s="733">
        <f>[1]②B6用集計!C5591</f>
        <v>3</v>
      </c>
      <c r="E1004" s="733">
        <f>[1]②B6用集計!D5591</f>
        <v>1</v>
      </c>
      <c r="F1004" s="744">
        <f>[1]②B6用集計!C5616</f>
        <v>4</v>
      </c>
      <c r="G1004" s="783">
        <f>[1]②B6用集計!D5616</f>
        <v>4</v>
      </c>
      <c r="H1004" s="732">
        <f>[1]②B6用集計!C5641</f>
        <v>6</v>
      </c>
      <c r="I1004" s="783">
        <f>[1]②B6用集計!D5641</f>
        <v>7</v>
      </c>
      <c r="J1004" s="732">
        <f>[1]②B6用集計!C5667</f>
        <v>2</v>
      </c>
      <c r="K1004" s="743">
        <f>[1]②B6用集計!D5667</f>
        <v>1</v>
      </c>
      <c r="L1004" s="808">
        <f>N946+B975+D975+F975+H975+J975+L975+N975+B1004+D1004+F1004+H1004+J1004</f>
        <v>77</v>
      </c>
      <c r="M1004" s="807">
        <f>O946+C975+E975+G975+I975+K975+M975+O975+C1004+E1004+G1004+I1004+K1004</f>
        <v>75</v>
      </c>
      <c r="N1004" s="733">
        <f>[1]②B6用集計!C5768</f>
        <v>24</v>
      </c>
      <c r="O1004" s="733">
        <f>[1]②B6用集計!D5768</f>
        <v>24</v>
      </c>
    </row>
    <row r="1005" spans="1:15" ht="12.75" customHeight="1" x14ac:dyDescent="0.15">
      <c r="A1005" s="745" t="s">
        <v>126</v>
      </c>
      <c r="B1005" s="744">
        <f>[1]②B6用集計!C5567</f>
        <v>16</v>
      </c>
      <c r="C1005" s="783">
        <f>[1]②B6用集計!D5567</f>
        <v>10</v>
      </c>
      <c r="D1005" s="733">
        <f>[1]②B6用集計!C5592</f>
        <v>2</v>
      </c>
      <c r="E1005" s="733">
        <f>[1]②B6用集計!D5592</f>
        <v>7</v>
      </c>
      <c r="F1005" s="744">
        <f>[1]②B6用集計!C5617</f>
        <v>4</v>
      </c>
      <c r="G1005" s="783">
        <f>[1]②B6用集計!D5617</f>
        <v>8</v>
      </c>
      <c r="H1005" s="732">
        <f>[1]②B6用集計!C5642</f>
        <v>8</v>
      </c>
      <c r="I1005" s="783">
        <f>[1]②B6用集計!D5642</f>
        <v>6</v>
      </c>
      <c r="J1005" s="732">
        <f>[1]②B6用集計!C5668</f>
        <v>3</v>
      </c>
      <c r="K1005" s="743">
        <f>[1]②B6用集計!D5668</f>
        <v>6</v>
      </c>
      <c r="L1005" s="808">
        <f>N947+B976+D976+F976+H976+J976+L976+N976+B1005+D1005+F1005+H1005+J1005</f>
        <v>97</v>
      </c>
      <c r="M1005" s="807">
        <f>O947+C976+E976+G976+I976+K976+M976+O976+C1005+E1005+G1005+I1005+K1005</f>
        <v>97</v>
      </c>
      <c r="N1005" s="733">
        <f>[1]②B6用集計!C5769</f>
        <v>19</v>
      </c>
      <c r="O1005" s="733">
        <f>[1]②B6用集計!D5769</f>
        <v>13</v>
      </c>
    </row>
    <row r="1006" spans="1:15" ht="12.75" customHeight="1" x14ac:dyDescent="0.15">
      <c r="A1006" s="745" t="s">
        <v>127</v>
      </c>
      <c r="B1006" s="744">
        <f>[1]②B6用集計!C5568</f>
        <v>11</v>
      </c>
      <c r="C1006" s="783">
        <f>[1]②B6用集計!D5568</f>
        <v>14</v>
      </c>
      <c r="D1006" s="733">
        <f>[1]②B6用集計!C5593</f>
        <v>8</v>
      </c>
      <c r="E1006" s="733">
        <f>[1]②B6用集計!D5593</f>
        <v>6</v>
      </c>
      <c r="F1006" s="744">
        <f>[1]②B6用集計!C5618</f>
        <v>7</v>
      </c>
      <c r="G1006" s="783">
        <f>[1]②B6用集計!D5618</f>
        <v>4</v>
      </c>
      <c r="H1006" s="732">
        <f>[1]②B6用集計!C5643</f>
        <v>8</v>
      </c>
      <c r="I1006" s="783">
        <f>[1]②B6用集計!D5643</f>
        <v>7</v>
      </c>
      <c r="J1006" s="732">
        <f>[1]②B6用集計!C5669</f>
        <v>8</v>
      </c>
      <c r="K1006" s="743">
        <f>[1]②B6用集計!D5669</f>
        <v>5</v>
      </c>
      <c r="L1006" s="808">
        <f>N948+B977+D977+F977+H977+J977+L977+N977+B1006+D1006+F1006+H1006+J1006</f>
        <v>130</v>
      </c>
      <c r="M1006" s="807">
        <f>O948+C977+E977+G977+I977+K977+M977+O977+C1006+E1006+G1006+I1006+K1006</f>
        <v>91</v>
      </c>
      <c r="N1006" s="733">
        <f>[1]②B6用集計!C5770</f>
        <v>31</v>
      </c>
      <c r="O1006" s="733">
        <f>[1]②B6用集計!D5770</f>
        <v>23</v>
      </c>
    </row>
    <row r="1007" spans="1:15" ht="12.75" customHeight="1" x14ac:dyDescent="0.15">
      <c r="A1007" s="745" t="s">
        <v>128</v>
      </c>
      <c r="B1007" s="744">
        <f>[1]②B6用集計!C5569</f>
        <v>10</v>
      </c>
      <c r="C1007" s="783">
        <f>[1]②B6用集計!D5569</f>
        <v>15</v>
      </c>
      <c r="D1007" s="733">
        <f>[1]②B6用集計!C5594</f>
        <v>4</v>
      </c>
      <c r="E1007" s="733">
        <f>[1]②B6用集計!D5594</f>
        <v>4</v>
      </c>
      <c r="F1007" s="744">
        <f>[1]②B6用集計!C5619</f>
        <v>4</v>
      </c>
      <c r="G1007" s="783">
        <f>[1]②B6用集計!D5619</f>
        <v>3</v>
      </c>
      <c r="H1007" s="732">
        <f>[1]②B6用集計!C5644</f>
        <v>5</v>
      </c>
      <c r="I1007" s="783">
        <f>[1]②B6用集計!D5644</f>
        <v>3</v>
      </c>
      <c r="J1007" s="732">
        <f>[1]②B6用集計!C5670</f>
        <v>1</v>
      </c>
      <c r="K1007" s="743">
        <f>[1]②B6用集計!D5670</f>
        <v>0</v>
      </c>
      <c r="L1007" s="808">
        <f>N949+B978+D978+F978+H978+J978+L978+N978+B1007+D1007+F1007+H1007+J1007</f>
        <v>72</v>
      </c>
      <c r="M1007" s="807">
        <f>O949+C978+E978+G978+I978+K978+M978+O978+C1007+E1007+G1007+I1007+K1007</f>
        <v>97</v>
      </c>
      <c r="N1007" s="733">
        <f>[1]②B6用集計!C5771</f>
        <v>17</v>
      </c>
      <c r="O1007" s="733">
        <f>[1]②B6用集計!D5771</f>
        <v>27</v>
      </c>
    </row>
    <row r="1008" spans="1:15" ht="12.75" customHeight="1" x14ac:dyDescent="0.15">
      <c r="A1008" s="745" t="s">
        <v>129</v>
      </c>
      <c r="B1008" s="744">
        <f>[1]②B6用集計!C5570</f>
        <v>9</v>
      </c>
      <c r="C1008" s="783">
        <f>[1]②B6用集計!D5570</f>
        <v>8</v>
      </c>
      <c r="D1008" s="733">
        <f>[1]②B6用集計!C5595</f>
        <v>2</v>
      </c>
      <c r="E1008" s="733">
        <f>[1]②B6用集計!D5595</f>
        <v>2</v>
      </c>
      <c r="F1008" s="744">
        <f>[1]②B6用集計!C5620</f>
        <v>2</v>
      </c>
      <c r="G1008" s="783">
        <f>[1]②B6用集計!D5620</f>
        <v>4</v>
      </c>
      <c r="H1008" s="732">
        <f>[1]②B6用集計!C5645</f>
        <v>1</v>
      </c>
      <c r="I1008" s="783">
        <f>[1]②B6用集計!D5645</f>
        <v>4</v>
      </c>
      <c r="J1008" s="732">
        <f>[1]②B6用集計!C5671</f>
        <v>0</v>
      </c>
      <c r="K1008" s="743">
        <f>[1]②B6用集計!D5671</f>
        <v>1</v>
      </c>
      <c r="L1008" s="808">
        <f>N950+B979+D979+F979+H979+J979+L979+N979+B1008+D1008+F1008+H1008+J1008</f>
        <v>56</v>
      </c>
      <c r="M1008" s="807">
        <f>O950+C979+E979+G979+I979+K979+M979+O979+C1008+E1008+G1008+I1008+K1008</f>
        <v>72</v>
      </c>
      <c r="N1008" s="733">
        <f>[1]②B6用集計!C5772</f>
        <v>17</v>
      </c>
      <c r="O1008" s="733">
        <f>[1]②B6用集計!D5772</f>
        <v>21</v>
      </c>
    </row>
    <row r="1009" spans="1:17" ht="12.75" customHeight="1" x14ac:dyDescent="0.15">
      <c r="A1009" s="745" t="s">
        <v>130</v>
      </c>
      <c r="B1009" s="744">
        <f>[1]②B6用集計!C5571</f>
        <v>5</v>
      </c>
      <c r="C1009" s="783">
        <f>[1]②B6用集計!D5571</f>
        <v>16</v>
      </c>
      <c r="D1009" s="733">
        <f>[1]②B6用集計!C5596</f>
        <v>1</v>
      </c>
      <c r="E1009" s="733">
        <f>[1]②B6用集計!D5596</f>
        <v>1</v>
      </c>
      <c r="F1009" s="744">
        <f>[1]②B6用集計!C5621</f>
        <v>1</v>
      </c>
      <c r="G1009" s="783">
        <f>[1]②B6用集計!D5621</f>
        <v>2</v>
      </c>
      <c r="H1009" s="732">
        <f>[1]②B6用集計!C5646</f>
        <v>7</v>
      </c>
      <c r="I1009" s="783">
        <f>[1]②B6用集計!D5646</f>
        <v>6</v>
      </c>
      <c r="J1009" s="732">
        <f>[1]②B6用集計!C5672</f>
        <v>2</v>
      </c>
      <c r="K1009" s="743">
        <f>[1]②B6用集計!D5672</f>
        <v>0</v>
      </c>
      <c r="L1009" s="808">
        <f>N951+B980+D980+F980+H980+J980+L980+N980+B1009+D1009+F1009+H1009+J1009</f>
        <v>51</v>
      </c>
      <c r="M1009" s="807">
        <f>O951+C980+E980+G980+I980+K980+M980+O980+C1009+E1009+G1009+I1009+K1009</f>
        <v>85</v>
      </c>
      <c r="N1009" s="733">
        <f>[1]②B6用集計!C5773</f>
        <v>11</v>
      </c>
      <c r="O1009" s="733">
        <f>[1]②B6用集計!D5773</f>
        <v>17</v>
      </c>
    </row>
    <row r="1010" spans="1:17" ht="12.75" customHeight="1" x14ac:dyDescent="0.15">
      <c r="A1010" s="745" t="s">
        <v>131</v>
      </c>
      <c r="B1010" s="744">
        <f>[1]②B6用集計!C5572</f>
        <v>6</v>
      </c>
      <c r="C1010" s="783">
        <f>[1]②B6用集計!D5572</f>
        <v>6</v>
      </c>
      <c r="D1010" s="733">
        <f>[1]②B6用集計!C5597</f>
        <v>0</v>
      </c>
      <c r="E1010" s="733">
        <f>[1]②B6用集計!D5597</f>
        <v>0</v>
      </c>
      <c r="F1010" s="744">
        <f>[1]②B6用集計!C5622</f>
        <v>0</v>
      </c>
      <c r="G1010" s="783">
        <f>[1]②B6用集計!D5622</f>
        <v>2</v>
      </c>
      <c r="H1010" s="732">
        <f>[1]②B6用集計!C5647</f>
        <v>1</v>
      </c>
      <c r="I1010" s="783">
        <f>[1]②B6用集計!D5647</f>
        <v>6</v>
      </c>
      <c r="J1010" s="732">
        <f>[1]②B6用集計!C5673</f>
        <v>1</v>
      </c>
      <c r="K1010" s="743">
        <f>[1]②B6用集計!D5673</f>
        <v>5</v>
      </c>
      <c r="L1010" s="808">
        <f>N952+B981+D981+F981+H981+J981+L981+N981+B1010+D1010+F1010+H1010+J1010</f>
        <v>28</v>
      </c>
      <c r="M1010" s="807">
        <f>O952+C981+E981+G981+I981+K981+M981+O981+C1010+E1010+G1010+I1010+K1010</f>
        <v>64</v>
      </c>
      <c r="N1010" s="733">
        <f>[1]②B6用集計!C5774</f>
        <v>12</v>
      </c>
      <c r="O1010" s="733">
        <f>[1]②B6用集計!D5774</f>
        <v>21</v>
      </c>
    </row>
    <row r="1011" spans="1:17" ht="12.75" customHeight="1" x14ac:dyDescent="0.15">
      <c r="A1011" s="745" t="s">
        <v>132</v>
      </c>
      <c r="B1011" s="744">
        <f>[1]②B6用集計!C5573</f>
        <v>3</v>
      </c>
      <c r="C1011" s="783">
        <f>[1]②B6用集計!D5573</f>
        <v>7</v>
      </c>
      <c r="D1011" s="733">
        <f>[1]②B6用集計!C5598</f>
        <v>0</v>
      </c>
      <c r="E1011" s="733">
        <f>[1]②B6用集計!D5598</f>
        <v>3</v>
      </c>
      <c r="F1011" s="744">
        <f>[1]②B6用集計!C5623</f>
        <v>1</v>
      </c>
      <c r="G1011" s="783">
        <f>[1]②B6用集計!D5623</f>
        <v>2</v>
      </c>
      <c r="H1011" s="732">
        <f>[1]②B6用集計!C5648</f>
        <v>0</v>
      </c>
      <c r="I1011" s="783">
        <f>[1]②B6用集計!D5648</f>
        <v>4</v>
      </c>
      <c r="J1011" s="732">
        <f>[1]②B6用集計!C5674</f>
        <v>2</v>
      </c>
      <c r="K1011" s="743">
        <f>[1]②B6用集計!D5674</f>
        <v>5</v>
      </c>
      <c r="L1011" s="808">
        <f>N953+B982+D982+F982+H982+J982+L982+N982+B1011+D1011+F1011+H1011+J1011</f>
        <v>18</v>
      </c>
      <c r="M1011" s="807">
        <f>O953+C982+E982+G982+I982+K982+M982+O982+C1011+E1011+G1011+I1011+K1011</f>
        <v>47</v>
      </c>
      <c r="N1011" s="733">
        <f>[1]②B6用集計!C5775</f>
        <v>2</v>
      </c>
      <c r="O1011" s="733">
        <f>[1]②B6用集計!D5775</f>
        <v>4</v>
      </c>
    </row>
    <row r="1012" spans="1:17" ht="12.75" customHeight="1" x14ac:dyDescent="0.15">
      <c r="A1012" s="745" t="s">
        <v>133</v>
      </c>
      <c r="B1012" s="744">
        <f>[1]②B6用集計!C5574</f>
        <v>0</v>
      </c>
      <c r="C1012" s="783">
        <f>[1]②B6用集計!D5574</f>
        <v>3</v>
      </c>
      <c r="D1012" s="733">
        <f>[1]②B6用集計!C5599</f>
        <v>0</v>
      </c>
      <c r="E1012" s="733">
        <f>[1]②B6用集計!D5599</f>
        <v>2</v>
      </c>
      <c r="F1012" s="744">
        <f>[1]②B6用集計!C5624</f>
        <v>0</v>
      </c>
      <c r="G1012" s="783">
        <f>[1]②B6用集計!D5624</f>
        <v>1</v>
      </c>
      <c r="H1012" s="733">
        <f>[1]②B6用集計!C5649</f>
        <v>0</v>
      </c>
      <c r="I1012" s="783">
        <f>[1]②B6用集計!D5649</f>
        <v>1</v>
      </c>
      <c r="J1012" s="733">
        <f>[1]②B6用集計!C5675</f>
        <v>0</v>
      </c>
      <c r="K1012" s="743">
        <f>[1]②B6用集計!D5675</f>
        <v>1</v>
      </c>
      <c r="L1012" s="835">
        <f>N954+B983+D983+F983+H983+J983+L983+N983+B1012+D1012+F1012+H1012+J1012</f>
        <v>1</v>
      </c>
      <c r="M1012" s="807">
        <f>O954+C983+E983+G983+I983+K983+M983+O983+C1012+E1012+G1012+I1012+K1012</f>
        <v>15</v>
      </c>
      <c r="N1012" s="733">
        <f>[1]②B6用集計!C5776</f>
        <v>1</v>
      </c>
      <c r="O1012" s="733">
        <f>[1]②B6用集計!D5776</f>
        <v>4</v>
      </c>
    </row>
    <row r="1013" spans="1:17" ht="12.75" customHeight="1" thickBot="1" x14ac:dyDescent="0.2">
      <c r="A1013" s="739" t="s">
        <v>209</v>
      </c>
      <c r="B1013" s="738">
        <f>[1]②B6用集計!C5575</f>
        <v>0</v>
      </c>
      <c r="C1013" s="782">
        <f>[1]②B6用集計!D5575</f>
        <v>0</v>
      </c>
      <c r="D1013" s="781">
        <f>[1]②B6用集計!C5600</f>
        <v>0</v>
      </c>
      <c r="E1013" s="781">
        <f>[1]②B6用集計!D5600</f>
        <v>0</v>
      </c>
      <c r="F1013" s="738">
        <f>[1]②B6用集計!C5625</f>
        <v>0</v>
      </c>
      <c r="G1013" s="782">
        <f>[1]②B6用集計!D5625</f>
        <v>0</v>
      </c>
      <c r="H1013" s="781">
        <f>[1]②B6用集計!C5650</f>
        <v>0</v>
      </c>
      <c r="I1013" s="782">
        <f>[1]②B6用集計!D5650</f>
        <v>0</v>
      </c>
      <c r="J1013" s="781">
        <f>[1]②B6用集計!C5676</f>
        <v>0</v>
      </c>
      <c r="K1013" s="737">
        <f>[1]②B6用集計!D5676</f>
        <v>0</v>
      </c>
      <c r="L1013" s="806">
        <f>N955+B984+D984+F984+H984+J984+L984+N984+B1013+D1013+F1013+H1013+J1013</f>
        <v>0</v>
      </c>
      <c r="M1013" s="805">
        <f>O955+C984+E984+G984+I984+K984+M984+O984+C1013+E1013+G1013+I1013+K1013</f>
        <v>1</v>
      </c>
      <c r="N1013" s="781">
        <f>[1]②B6用集計!C5777</f>
        <v>1</v>
      </c>
      <c r="O1013" s="781">
        <f>[1]②B6用集計!D5777</f>
        <v>0</v>
      </c>
    </row>
    <row r="1014" spans="1:17" ht="9.9499999999999993" customHeight="1" x14ac:dyDescent="0.15">
      <c r="A1014" s="780"/>
      <c r="B1014" s="733"/>
      <c r="C1014" s="803"/>
      <c r="D1014" s="733"/>
      <c r="E1014" s="733"/>
      <c r="F1014" s="733"/>
      <c r="G1014" s="733"/>
      <c r="H1014" s="733"/>
      <c r="I1014" s="733"/>
      <c r="K1014" s="726"/>
      <c r="L1014" s="733"/>
      <c r="M1014" s="733"/>
      <c r="N1014" s="733"/>
      <c r="O1014" s="733"/>
    </row>
    <row r="1015" spans="1:17" ht="9.9499999999999993" customHeight="1" thickBot="1" x14ac:dyDescent="0.2">
      <c r="A1015" s="804"/>
      <c r="B1015" s="781"/>
      <c r="C1015" s="834"/>
      <c r="D1015" s="781"/>
      <c r="E1015" s="781"/>
      <c r="F1015" s="781"/>
      <c r="G1015" s="781"/>
      <c r="H1015" s="781"/>
      <c r="I1015" s="781"/>
      <c r="J1015" s="833"/>
      <c r="K1015" s="833"/>
      <c r="L1015" s="781"/>
      <c r="M1015" s="781"/>
      <c r="N1015" s="781"/>
      <c r="O1015" s="781"/>
    </row>
    <row r="1016" spans="1:17" s="732" customFormat="1" ht="20.100000000000001" customHeight="1" x14ac:dyDescent="0.4">
      <c r="A1016" s="832" t="s">
        <v>219</v>
      </c>
      <c r="B1016" s="831" t="s">
        <v>235</v>
      </c>
      <c r="C1016" s="830"/>
      <c r="D1016" s="829" t="s">
        <v>234</v>
      </c>
      <c r="E1016" s="828"/>
      <c r="F1016" s="794" t="s">
        <v>233</v>
      </c>
      <c r="G1016" s="827"/>
      <c r="H1016" s="794" t="s">
        <v>232</v>
      </c>
      <c r="I1016" s="827"/>
      <c r="J1016" s="826" t="s">
        <v>231</v>
      </c>
      <c r="K1016" s="825"/>
      <c r="L1016" s="824" t="s">
        <v>230</v>
      </c>
      <c r="M1016" s="823"/>
      <c r="N1016" s="822" t="s">
        <v>229</v>
      </c>
      <c r="O1016" s="793"/>
      <c r="P1016" s="733"/>
      <c r="Q1016" s="733"/>
    </row>
    <row r="1017" spans="1:17" ht="13.5" customHeight="1" x14ac:dyDescent="0.15">
      <c r="A1017" s="814" t="s">
        <v>215</v>
      </c>
      <c r="B1017" s="821">
        <f>[1]③行政区別!E250</f>
        <v>96</v>
      </c>
      <c r="C1017" s="768"/>
      <c r="D1017" s="821">
        <f>[1]③行政区別!E251</f>
        <v>139</v>
      </c>
      <c r="E1017" s="768"/>
      <c r="F1017" s="768">
        <f>[1]③行政区別!E255</f>
        <v>352</v>
      </c>
      <c r="G1017" s="792"/>
      <c r="H1017" s="768">
        <f>[1]③行政区別!E252</f>
        <v>46</v>
      </c>
      <c r="I1017" s="792"/>
      <c r="J1017" s="768">
        <f>[1]③行政区別!E253</f>
        <v>17</v>
      </c>
      <c r="K1017" s="767"/>
      <c r="L1017" s="820">
        <f>SUM(N988)+SUM(B1017:K1017)</f>
        <v>887</v>
      </c>
      <c r="M1017" s="819"/>
      <c r="N1017" s="818">
        <f>[1]③行政区別!E257</f>
        <v>92</v>
      </c>
      <c r="O1017" s="791"/>
    </row>
    <row r="1018" spans="1:17" ht="13.5" customHeight="1" x14ac:dyDescent="0.15">
      <c r="A1018" s="814" t="s">
        <v>214</v>
      </c>
      <c r="B1018" s="821">
        <f>SUM(B1022:C1042)</f>
        <v>235</v>
      </c>
      <c r="C1018" s="768"/>
      <c r="D1018" s="821">
        <f>SUM(D1022:E1042)</f>
        <v>350</v>
      </c>
      <c r="E1018" s="768"/>
      <c r="F1018" s="768">
        <f>SUM(F1022:G1042)</f>
        <v>987</v>
      </c>
      <c r="G1018" s="792"/>
      <c r="H1018" s="768">
        <f>SUM(H1022:I1042)</f>
        <v>69</v>
      </c>
      <c r="I1018" s="792"/>
      <c r="J1018" s="768">
        <f>SUM(J1022:K1042)</f>
        <v>42</v>
      </c>
      <c r="K1018" s="767"/>
      <c r="L1018" s="820">
        <f>SUM(L1022:M1042)</f>
        <v>2366</v>
      </c>
      <c r="M1018" s="819"/>
      <c r="N1018" s="818">
        <f>SUM(N1022:O1042)</f>
        <v>282</v>
      </c>
      <c r="O1018" s="791"/>
    </row>
    <row r="1019" spans="1:17" ht="13.5" customHeight="1" x14ac:dyDescent="0.15">
      <c r="A1019" s="817"/>
      <c r="B1019" s="764" t="s">
        <v>111</v>
      </c>
      <c r="C1019" s="788" t="s">
        <v>112</v>
      </c>
      <c r="D1019" s="764" t="s">
        <v>111</v>
      </c>
      <c r="E1019" s="788" t="s">
        <v>112</v>
      </c>
      <c r="F1019" s="764" t="s">
        <v>111</v>
      </c>
      <c r="G1019" s="790" t="s">
        <v>112</v>
      </c>
      <c r="H1019" s="764" t="s">
        <v>111</v>
      </c>
      <c r="I1019" s="790" t="s">
        <v>112</v>
      </c>
      <c r="J1019" s="789" t="s">
        <v>111</v>
      </c>
      <c r="K1019" s="763" t="s">
        <v>112</v>
      </c>
      <c r="L1019" s="816" t="s">
        <v>111</v>
      </c>
      <c r="M1019" s="815" t="s">
        <v>112</v>
      </c>
      <c r="N1019" s="789" t="s">
        <v>111</v>
      </c>
      <c r="O1019" s="788" t="s">
        <v>112</v>
      </c>
    </row>
    <row r="1020" spans="1:17" ht="13.5" customHeight="1" x14ac:dyDescent="0.15">
      <c r="A1020" s="814" t="s">
        <v>228</v>
      </c>
      <c r="B1020" s="758">
        <f>SUM(B1026:B1042)</f>
        <v>107</v>
      </c>
      <c r="C1020" s="787">
        <f>SUM(C1026:C1042)</f>
        <v>103</v>
      </c>
      <c r="D1020" s="786">
        <f>SUM(D1026:D1042)</f>
        <v>143</v>
      </c>
      <c r="E1020" s="786">
        <f>SUM(E1026:E1042)</f>
        <v>135</v>
      </c>
      <c r="F1020" s="758">
        <f>SUM(F1026:F1042)</f>
        <v>437</v>
      </c>
      <c r="G1020" s="787">
        <f>SUM(G1026:G1042)</f>
        <v>403</v>
      </c>
      <c r="H1020" s="758">
        <f>SUM(H1026:H1042)</f>
        <v>42</v>
      </c>
      <c r="I1020" s="787">
        <f>SUM(I1026:I1042)</f>
        <v>24</v>
      </c>
      <c r="J1020" s="786">
        <f>SUM(J1026:J1042)</f>
        <v>17</v>
      </c>
      <c r="K1020" s="757">
        <f>SUM(K1026:K1042)</f>
        <v>20</v>
      </c>
      <c r="L1020" s="813">
        <f>N991+B1020+D1020+F1020+H1020+J1020</f>
        <v>1030</v>
      </c>
      <c r="M1020" s="812">
        <f>O991+C1020+E1020+G1020+I1020+K1020</f>
        <v>970</v>
      </c>
      <c r="N1020" s="786">
        <f>SUM(N1026:N1042)</f>
        <v>120</v>
      </c>
      <c r="O1020" s="786">
        <f>SUM(O1026:O1042)</f>
        <v>116</v>
      </c>
    </row>
    <row r="1021" spans="1:17" ht="15" customHeight="1" x14ac:dyDescent="0.15">
      <c r="A1021" s="811" t="s">
        <v>212</v>
      </c>
      <c r="B1021" s="752">
        <f>SUM(B1022:B1042)</f>
        <v>121</v>
      </c>
      <c r="C1021" s="785">
        <f>SUM(C1022:C1042)</f>
        <v>114</v>
      </c>
      <c r="D1021" s="784">
        <f>SUM(D1022:D1042)</f>
        <v>182</v>
      </c>
      <c r="E1021" s="784">
        <f>SUM(E1022:E1042)</f>
        <v>168</v>
      </c>
      <c r="F1021" s="752">
        <f>SUM(F1022:F1042)</f>
        <v>506</v>
      </c>
      <c r="G1021" s="785">
        <f>SUM(G1022:G1042)</f>
        <v>481</v>
      </c>
      <c r="H1021" s="752">
        <f>SUM(H1022:H1042)</f>
        <v>43</v>
      </c>
      <c r="I1021" s="785">
        <f>SUM(I1022:I1042)</f>
        <v>26</v>
      </c>
      <c r="J1021" s="784">
        <f>SUM(J1022:J1042)</f>
        <v>19</v>
      </c>
      <c r="K1021" s="751">
        <f>SUM(K1022:K1042)</f>
        <v>23</v>
      </c>
      <c r="L1021" s="810">
        <f>N992+B1021+D1021+F1021+H1021+J1021</f>
        <v>1213</v>
      </c>
      <c r="M1021" s="809">
        <f>O992+C1021+E1021+G1021+I1021+K1021</f>
        <v>1153</v>
      </c>
      <c r="N1021" s="784">
        <f>SUM(N1022:N1042)</f>
        <v>142</v>
      </c>
      <c r="O1021" s="784">
        <f>SUM(O1022:O1042)</f>
        <v>140</v>
      </c>
    </row>
    <row r="1022" spans="1:17" ht="12.75" customHeight="1" x14ac:dyDescent="0.15">
      <c r="A1022" s="801" t="s">
        <v>227</v>
      </c>
      <c r="B1022" s="744">
        <f>[1]②B6用集計!C5249</f>
        <v>2</v>
      </c>
      <c r="C1022" s="783">
        <f>[1]②B6用集計!D5249</f>
        <v>0</v>
      </c>
      <c r="D1022" s="733">
        <f>[1]②B6用集計!C5276</f>
        <v>10</v>
      </c>
      <c r="E1022" s="733">
        <f>[1]②B6用集計!D5276</f>
        <v>9</v>
      </c>
      <c r="F1022" s="744">
        <f>[1]②B6用集計!C5782</f>
        <v>10</v>
      </c>
      <c r="G1022" s="783">
        <f>[1]②B6用集計!D5782</f>
        <v>18</v>
      </c>
      <c r="H1022" s="744">
        <f>[1]②B6用集計!C5302</f>
        <v>0</v>
      </c>
      <c r="I1022" s="783">
        <f>[1]②B6用集計!D5302</f>
        <v>0</v>
      </c>
      <c r="J1022" s="732">
        <f>[1]②B6用集計!C5682</f>
        <v>0</v>
      </c>
      <c r="K1022" s="743">
        <f>[1]②B6用集計!D5682</f>
        <v>0</v>
      </c>
      <c r="L1022" s="808">
        <f>N993+B1022+D1022+F1022+H1022+J1022</f>
        <v>32</v>
      </c>
      <c r="M1022" s="807">
        <f>O993+C1022+E1022+G1022+I1022+K1022</f>
        <v>42</v>
      </c>
      <c r="N1022" s="733">
        <f>[1]②B6用集計!C5327</f>
        <v>5</v>
      </c>
      <c r="O1022" s="733">
        <f>[1]②B6用集計!D5327</f>
        <v>7</v>
      </c>
    </row>
    <row r="1023" spans="1:17" ht="12.75" customHeight="1" x14ac:dyDescent="0.15">
      <c r="A1023" s="801" t="s">
        <v>210</v>
      </c>
      <c r="B1023" s="744">
        <f>[1]②B6用集計!C5250</f>
        <v>2</v>
      </c>
      <c r="C1023" s="783">
        <f>[1]②B6用集計!D5250</f>
        <v>4</v>
      </c>
      <c r="D1023" s="733">
        <f>[1]②B6用集計!C5277</f>
        <v>14</v>
      </c>
      <c r="E1023" s="733">
        <f>[1]②B6用集計!D5277</f>
        <v>8</v>
      </c>
      <c r="F1023" s="744">
        <f>[1]②B6用集計!C5783</f>
        <v>18</v>
      </c>
      <c r="G1023" s="783">
        <f>[1]②B6用集計!D5783</f>
        <v>17</v>
      </c>
      <c r="H1023" s="744">
        <f>[1]②B6用集計!C5303</f>
        <v>0</v>
      </c>
      <c r="I1023" s="783">
        <f>[1]②B6用集計!D5303</f>
        <v>0</v>
      </c>
      <c r="J1023" s="732">
        <f>[1]②B6用集計!C5683</f>
        <v>1</v>
      </c>
      <c r="K1023" s="743">
        <f>[1]②B6用集計!D5683</f>
        <v>0</v>
      </c>
      <c r="L1023" s="808">
        <f>N994+B1023+D1023+F1023+H1023+J1023</f>
        <v>49</v>
      </c>
      <c r="M1023" s="807">
        <f>O994+C1023+E1023+G1023+I1023+K1023</f>
        <v>39</v>
      </c>
      <c r="N1023" s="733">
        <f>[1]②B6用集計!C5328</f>
        <v>6</v>
      </c>
      <c r="O1023" s="733">
        <f>[1]②B6用集計!D5328</f>
        <v>8</v>
      </c>
    </row>
    <row r="1024" spans="1:17" ht="12.75" customHeight="1" x14ac:dyDescent="0.15">
      <c r="A1024" s="745" t="s">
        <v>115</v>
      </c>
      <c r="B1024" s="744">
        <f>[1]②B6用集計!C5251</f>
        <v>5</v>
      </c>
      <c r="C1024" s="783">
        <f>[1]②B6用集計!D5251</f>
        <v>3</v>
      </c>
      <c r="D1024" s="733">
        <f>[1]②B6用集計!C5278</f>
        <v>7</v>
      </c>
      <c r="E1024" s="733">
        <f>[1]②B6用集計!D5278</f>
        <v>11</v>
      </c>
      <c r="F1024" s="744">
        <f>[1]②B6用集計!C5784</f>
        <v>21</v>
      </c>
      <c r="G1024" s="783">
        <f>[1]②B6用集計!D5784</f>
        <v>20</v>
      </c>
      <c r="H1024" s="744">
        <f>[1]②B6用集計!C5304</f>
        <v>0</v>
      </c>
      <c r="I1024" s="783">
        <f>[1]②B6用集計!D5304</f>
        <v>0</v>
      </c>
      <c r="J1024" s="732">
        <f>[1]②B6用集計!C5684</f>
        <v>0</v>
      </c>
      <c r="K1024" s="743">
        <f>[1]②B6用集計!D5684</f>
        <v>1</v>
      </c>
      <c r="L1024" s="808">
        <f>N995+B1024+D1024+F1024+H1024+J1024</f>
        <v>47</v>
      </c>
      <c r="M1024" s="807">
        <f>O995+C1024+E1024+G1024+I1024+K1024</f>
        <v>46</v>
      </c>
      <c r="N1024" s="733">
        <f>[1]②B6用集計!C5329</f>
        <v>7</v>
      </c>
      <c r="O1024" s="733">
        <f>[1]②B6用集計!D5329</f>
        <v>5</v>
      </c>
    </row>
    <row r="1025" spans="1:15" ht="12.75" customHeight="1" x14ac:dyDescent="0.15">
      <c r="A1025" s="745" t="s">
        <v>116</v>
      </c>
      <c r="B1025" s="744">
        <f>[1]②B6用集計!C5252</f>
        <v>5</v>
      </c>
      <c r="C1025" s="783">
        <f>[1]②B6用集計!D5252</f>
        <v>4</v>
      </c>
      <c r="D1025" s="733">
        <f>[1]②B6用集計!C5279</f>
        <v>8</v>
      </c>
      <c r="E1025" s="733">
        <f>[1]②B6用集計!D5279</f>
        <v>5</v>
      </c>
      <c r="F1025" s="744">
        <f>[1]②B6用集計!C5785</f>
        <v>20</v>
      </c>
      <c r="G1025" s="783">
        <f>[1]②B6用集計!D5785</f>
        <v>23</v>
      </c>
      <c r="H1025" s="744">
        <f>[1]②B6用集計!C5305</f>
        <v>1</v>
      </c>
      <c r="I1025" s="783">
        <f>[1]②B6用集計!D5305</f>
        <v>2</v>
      </c>
      <c r="J1025" s="732">
        <f>[1]②B6用集計!C5685</f>
        <v>1</v>
      </c>
      <c r="K1025" s="743">
        <f>[1]②B6用集計!D5685</f>
        <v>2</v>
      </c>
      <c r="L1025" s="808">
        <f>N996+B1025+D1025+F1025+H1025+J1025</f>
        <v>55</v>
      </c>
      <c r="M1025" s="807">
        <f>O996+C1025+E1025+G1025+I1025+K1025</f>
        <v>56</v>
      </c>
      <c r="N1025" s="733">
        <f>[1]②B6用集計!C5330</f>
        <v>4</v>
      </c>
      <c r="O1025" s="733">
        <f>[1]②B6用集計!D5330</f>
        <v>4</v>
      </c>
    </row>
    <row r="1026" spans="1:15" ht="12.75" customHeight="1" x14ac:dyDescent="0.15">
      <c r="A1026" s="745" t="s">
        <v>117</v>
      </c>
      <c r="B1026" s="744">
        <f>[1]②B6用集計!C5253</f>
        <v>2</v>
      </c>
      <c r="C1026" s="783">
        <f>[1]②B6用集計!D5253</f>
        <v>6</v>
      </c>
      <c r="D1026" s="733">
        <f>[1]②B6用集計!C5280</f>
        <v>8</v>
      </c>
      <c r="E1026" s="733">
        <f>[1]②B6用集計!D5280</f>
        <v>2</v>
      </c>
      <c r="F1026" s="744">
        <f>[1]②B6用集計!C5786</f>
        <v>24</v>
      </c>
      <c r="G1026" s="783">
        <f>[1]②B6用集計!D5786</f>
        <v>19</v>
      </c>
      <c r="H1026" s="744">
        <f>[1]②B6用集計!C5306</f>
        <v>1</v>
      </c>
      <c r="I1026" s="783">
        <f>[1]②B6用集計!D5306</f>
        <v>0</v>
      </c>
      <c r="J1026" s="732">
        <f>[1]②B6用集計!C5686</f>
        <v>1</v>
      </c>
      <c r="K1026" s="743">
        <f>[1]②B6用集計!D5686</f>
        <v>2</v>
      </c>
      <c r="L1026" s="808">
        <f>N997+B1026+D1026+F1026+H1026+J1026</f>
        <v>52</v>
      </c>
      <c r="M1026" s="807">
        <f>O997+C1026+E1026+G1026+I1026+K1026</f>
        <v>50</v>
      </c>
      <c r="N1026" s="733">
        <f>[1]②B6用集計!C5331</f>
        <v>7</v>
      </c>
      <c r="O1026" s="733">
        <f>[1]②B6用集計!D5331</f>
        <v>4</v>
      </c>
    </row>
    <row r="1027" spans="1:15" ht="12.75" customHeight="1" x14ac:dyDescent="0.15">
      <c r="A1027" s="745" t="s">
        <v>118</v>
      </c>
      <c r="B1027" s="744">
        <f>[1]②B6用集計!C5254</f>
        <v>10</v>
      </c>
      <c r="C1027" s="783">
        <f>[1]②B6用集計!D5254</f>
        <v>3</v>
      </c>
      <c r="D1027" s="733">
        <f>[1]②B6用集計!C5281</f>
        <v>9</v>
      </c>
      <c r="E1027" s="733">
        <f>[1]②B6用集計!D5281</f>
        <v>8</v>
      </c>
      <c r="F1027" s="744">
        <f>[1]②B6用集計!C5787</f>
        <v>39</v>
      </c>
      <c r="G1027" s="783">
        <f>[1]②B6用集計!D5787</f>
        <v>13</v>
      </c>
      <c r="H1027" s="744">
        <f>[1]②B6用集計!C5307</f>
        <v>1</v>
      </c>
      <c r="I1027" s="783">
        <f>[1]②B6用集計!D5307</f>
        <v>2</v>
      </c>
      <c r="J1027" s="732">
        <f>[1]②B6用集計!C5687</f>
        <v>1</v>
      </c>
      <c r="K1027" s="743">
        <f>[1]②B6用集計!D5687</f>
        <v>2</v>
      </c>
      <c r="L1027" s="808">
        <f>N998+B1027+D1027+F1027+H1027+J1027</f>
        <v>75</v>
      </c>
      <c r="M1027" s="807">
        <f>O998+C1027+E1027+G1027+I1027+K1027</f>
        <v>42</v>
      </c>
      <c r="N1027" s="733">
        <f>[1]②B6用集計!C5332</f>
        <v>9</v>
      </c>
      <c r="O1027" s="733">
        <f>[1]②B6用集計!D5332</f>
        <v>8</v>
      </c>
    </row>
    <row r="1028" spans="1:15" ht="12.75" customHeight="1" x14ac:dyDescent="0.15">
      <c r="A1028" s="745" t="s">
        <v>119</v>
      </c>
      <c r="B1028" s="744">
        <f>[1]②B6用集計!C5255</f>
        <v>3</v>
      </c>
      <c r="C1028" s="783">
        <f>[1]②B6用集計!D5255</f>
        <v>5</v>
      </c>
      <c r="D1028" s="733">
        <f>[1]②B6用集計!C5282</f>
        <v>8</v>
      </c>
      <c r="E1028" s="733">
        <f>[1]②B6用集計!D5282</f>
        <v>15</v>
      </c>
      <c r="F1028" s="744">
        <f>[1]②B6用集計!C5788</f>
        <v>32</v>
      </c>
      <c r="G1028" s="783">
        <f>[1]②B6用集計!D5788</f>
        <v>24</v>
      </c>
      <c r="H1028" s="744">
        <f>[1]②B6用集計!C5308</f>
        <v>1</v>
      </c>
      <c r="I1028" s="783">
        <f>[1]②B6用集計!D5308</f>
        <v>0</v>
      </c>
      <c r="J1028" s="732">
        <f>[1]②B6用集計!C5688</f>
        <v>1</v>
      </c>
      <c r="K1028" s="743">
        <f>[1]②B6用集計!D5688</f>
        <v>0</v>
      </c>
      <c r="L1028" s="808">
        <f>N999+B1028+D1028+F1028+H1028+J1028</f>
        <v>67</v>
      </c>
      <c r="M1028" s="807">
        <f>O999+C1028+E1028+G1028+I1028+K1028</f>
        <v>60</v>
      </c>
      <c r="N1028" s="733">
        <f>[1]②B6用集計!C5333</f>
        <v>6</v>
      </c>
      <c r="O1028" s="733">
        <f>[1]②B6用集計!D5333</f>
        <v>12</v>
      </c>
    </row>
    <row r="1029" spans="1:15" ht="12.75" customHeight="1" x14ac:dyDescent="0.15">
      <c r="A1029" s="745" t="s">
        <v>121</v>
      </c>
      <c r="B1029" s="744">
        <f>[1]②B6用集計!C5256</f>
        <v>7</v>
      </c>
      <c r="C1029" s="783">
        <f>[1]②B6用集計!D5256</f>
        <v>2</v>
      </c>
      <c r="D1029" s="733">
        <f>[1]②B6用集計!C5283</f>
        <v>17</v>
      </c>
      <c r="E1029" s="733">
        <f>[1]②B6用集計!D5283</f>
        <v>18</v>
      </c>
      <c r="F1029" s="744">
        <f>[1]②B6用集計!C5789</f>
        <v>45</v>
      </c>
      <c r="G1029" s="783">
        <f>[1]②B6用集計!D5789</f>
        <v>32</v>
      </c>
      <c r="H1029" s="744">
        <f>[1]②B6用集計!C5309</f>
        <v>1</v>
      </c>
      <c r="I1029" s="783">
        <f>[1]②B6用集計!D5309</f>
        <v>0</v>
      </c>
      <c r="J1029" s="732">
        <f>[1]②B6用集計!C5689</f>
        <v>2</v>
      </c>
      <c r="K1029" s="743">
        <f>[1]②B6用集計!D5689</f>
        <v>0</v>
      </c>
      <c r="L1029" s="808">
        <f>N1000+B1029+D1029+F1029+H1029+J1029</f>
        <v>94</v>
      </c>
      <c r="M1029" s="807">
        <f>O1000+C1029+E1029+G1029+I1029+K1029</f>
        <v>68</v>
      </c>
      <c r="N1029" s="733">
        <f>[1]②B6用集計!C5334</f>
        <v>7</v>
      </c>
      <c r="O1029" s="733">
        <f>[1]②B6用集計!D5334</f>
        <v>7</v>
      </c>
    </row>
    <row r="1030" spans="1:15" ht="12.75" customHeight="1" x14ac:dyDescent="0.15">
      <c r="A1030" s="745" t="s">
        <v>122</v>
      </c>
      <c r="B1030" s="744">
        <f>[1]②B6用集計!C5257</f>
        <v>8</v>
      </c>
      <c r="C1030" s="783">
        <f>[1]②B6用集計!D5257</f>
        <v>8</v>
      </c>
      <c r="D1030" s="733">
        <f>[1]②B6用集計!C5284</f>
        <v>17</v>
      </c>
      <c r="E1030" s="733">
        <f>[1]②B6用集計!D5284</f>
        <v>10</v>
      </c>
      <c r="F1030" s="744">
        <f>[1]②B6用集計!C5790</f>
        <v>40</v>
      </c>
      <c r="G1030" s="783">
        <f>[1]②B6用集計!D5790</f>
        <v>35</v>
      </c>
      <c r="H1030" s="744">
        <f>[1]②B6用集計!C5310</f>
        <v>5</v>
      </c>
      <c r="I1030" s="783">
        <f>[1]②B6用集計!D5310</f>
        <v>1</v>
      </c>
      <c r="J1030" s="732">
        <f>[1]②B6用集計!C5690</f>
        <v>1</v>
      </c>
      <c r="K1030" s="743">
        <f>[1]②B6用集計!D5690</f>
        <v>1</v>
      </c>
      <c r="L1030" s="808">
        <f>N1001+B1030+D1030+F1030+H1030+J1030</f>
        <v>102</v>
      </c>
      <c r="M1030" s="807">
        <f>O1001+C1030+E1030+G1030+I1030+K1030</f>
        <v>78</v>
      </c>
      <c r="N1030" s="733">
        <f>[1]②B6用集計!C5335</f>
        <v>9</v>
      </c>
      <c r="O1030" s="733">
        <f>[1]②B6用集計!D5335</f>
        <v>2</v>
      </c>
    </row>
    <row r="1031" spans="1:15" ht="12.75" customHeight="1" x14ac:dyDescent="0.15">
      <c r="A1031" s="745" t="s">
        <v>123</v>
      </c>
      <c r="B1031" s="744">
        <f>[1]②B6用集計!C5258</f>
        <v>10</v>
      </c>
      <c r="C1031" s="783">
        <f>[1]②B6用集計!D5258</f>
        <v>10</v>
      </c>
      <c r="D1031" s="733">
        <f>[1]②B6用集計!C5285</f>
        <v>15</v>
      </c>
      <c r="E1031" s="733">
        <f>[1]②B6用集計!D5285</f>
        <v>12</v>
      </c>
      <c r="F1031" s="744">
        <f>[1]②B6用集計!C5791</f>
        <v>24</v>
      </c>
      <c r="G1031" s="783">
        <f>[1]②B6用集計!D5791</f>
        <v>21</v>
      </c>
      <c r="H1031" s="744">
        <f>[1]②B6用集計!C5311</f>
        <v>2</v>
      </c>
      <c r="I1031" s="783">
        <f>[1]②B6用集計!D5311</f>
        <v>0</v>
      </c>
      <c r="J1031" s="732">
        <f>[1]②B6用集計!C5691</f>
        <v>4</v>
      </c>
      <c r="K1031" s="743">
        <f>[1]②B6用集計!D5691</f>
        <v>5</v>
      </c>
      <c r="L1031" s="808">
        <f>N1002+B1031+D1031+F1031+H1031+J1031</f>
        <v>79</v>
      </c>
      <c r="M1031" s="807">
        <f>O1002+C1031+E1031+G1031+I1031+K1031</f>
        <v>71</v>
      </c>
      <c r="N1031" s="733">
        <f>[1]②B6用集計!C5336</f>
        <v>7</v>
      </c>
      <c r="O1031" s="733">
        <f>[1]②B6用集計!D5336</f>
        <v>11</v>
      </c>
    </row>
    <row r="1032" spans="1:15" ht="12.75" customHeight="1" x14ac:dyDescent="0.15">
      <c r="A1032" s="745" t="s">
        <v>124</v>
      </c>
      <c r="B1032" s="744">
        <f>[1]②B6用集計!C5259</f>
        <v>11</v>
      </c>
      <c r="C1032" s="783">
        <f>[1]②B6用集計!D5259</f>
        <v>13</v>
      </c>
      <c r="D1032" s="733">
        <f>[1]②B6用集計!C5286</f>
        <v>9</v>
      </c>
      <c r="E1032" s="733">
        <f>[1]②B6用集計!D5286</f>
        <v>6</v>
      </c>
      <c r="F1032" s="744">
        <f>[1]②B6用集計!C5792</f>
        <v>26</v>
      </c>
      <c r="G1032" s="783">
        <f>[1]②B6用集計!D5792</f>
        <v>22</v>
      </c>
      <c r="H1032" s="744">
        <f>[1]②B6用集計!C5312</f>
        <v>5</v>
      </c>
      <c r="I1032" s="783">
        <f>[1]②B6用集計!D5312</f>
        <v>2</v>
      </c>
      <c r="J1032" s="732">
        <f>[1]②B6用集計!C5692</f>
        <v>1</v>
      </c>
      <c r="K1032" s="743">
        <f>[1]②B6用集計!D5692</f>
        <v>3</v>
      </c>
      <c r="L1032" s="808">
        <f>N1003+B1032+D1032+F1032+H1032+J1032</f>
        <v>71</v>
      </c>
      <c r="M1032" s="807">
        <f>O1003+C1032+E1032+G1032+I1032+K1032</f>
        <v>64</v>
      </c>
      <c r="N1032" s="733">
        <f>[1]②B6用集計!C5337</f>
        <v>10</v>
      </c>
      <c r="O1032" s="733">
        <f>[1]②B6用集計!D5337</f>
        <v>5</v>
      </c>
    </row>
    <row r="1033" spans="1:15" ht="12.75" customHeight="1" x14ac:dyDescent="0.15">
      <c r="A1033" s="745" t="s">
        <v>125</v>
      </c>
      <c r="B1033" s="744">
        <f>[1]②B6用集計!C5260</f>
        <v>8</v>
      </c>
      <c r="C1033" s="783">
        <f>[1]②B6用集計!D5260</f>
        <v>7</v>
      </c>
      <c r="D1033" s="733">
        <f>[1]②B6用集計!C5287</f>
        <v>13</v>
      </c>
      <c r="E1033" s="733">
        <f>[1]②B6用集計!D5287</f>
        <v>14</v>
      </c>
      <c r="F1033" s="744">
        <f>[1]②B6用集計!C5793</f>
        <v>23</v>
      </c>
      <c r="G1033" s="783">
        <f>[1]②B6用集計!D5793</f>
        <v>30</v>
      </c>
      <c r="H1033" s="744">
        <f>[1]②B6用集計!C5313</f>
        <v>5</v>
      </c>
      <c r="I1033" s="783">
        <f>[1]②B6用集計!D5313</f>
        <v>5</v>
      </c>
      <c r="J1033" s="732">
        <f>[1]②B6用集計!C5693</f>
        <v>1</v>
      </c>
      <c r="K1033" s="743">
        <f>[1]②B6用集計!D5693</f>
        <v>0</v>
      </c>
      <c r="L1033" s="808">
        <f>N1004+B1033+D1033+F1033+H1033+J1033</f>
        <v>74</v>
      </c>
      <c r="M1033" s="807">
        <f>O1004+C1033+E1033+G1033+I1033+K1033</f>
        <v>80</v>
      </c>
      <c r="N1033" s="733">
        <f>[1]②B6用集計!C5338</f>
        <v>8</v>
      </c>
      <c r="O1033" s="733">
        <f>[1]②B6用集計!D5338</f>
        <v>9</v>
      </c>
    </row>
    <row r="1034" spans="1:15" ht="12.75" customHeight="1" x14ac:dyDescent="0.15">
      <c r="A1034" s="745" t="s">
        <v>126</v>
      </c>
      <c r="B1034" s="744">
        <f>[1]②B6用集計!C5261</f>
        <v>5</v>
      </c>
      <c r="C1034" s="783">
        <f>[1]②B6用集計!D5261</f>
        <v>5</v>
      </c>
      <c r="D1034" s="733">
        <f>[1]②B6用集計!C5288</f>
        <v>5</v>
      </c>
      <c r="E1034" s="733">
        <f>[1]②B6用集計!D5288</f>
        <v>12</v>
      </c>
      <c r="F1034" s="744">
        <f>[1]②B6用集計!C5794</f>
        <v>45</v>
      </c>
      <c r="G1034" s="783">
        <f>[1]②B6用集計!D5794</f>
        <v>47</v>
      </c>
      <c r="H1034" s="744">
        <f>[1]②B6用集計!C5314</f>
        <v>7</v>
      </c>
      <c r="I1034" s="783">
        <f>[1]②B6用集計!D5314</f>
        <v>3</v>
      </c>
      <c r="J1034" s="732">
        <f>[1]②B6用集計!C5694</f>
        <v>1</v>
      </c>
      <c r="K1034" s="743">
        <f>[1]②B6用集計!D5694</f>
        <v>0</v>
      </c>
      <c r="L1034" s="808">
        <f>N1005+B1034+D1034+F1034+H1034+J1034</f>
        <v>82</v>
      </c>
      <c r="M1034" s="807">
        <f>O1005+C1034+E1034+G1034+I1034+K1034</f>
        <v>80</v>
      </c>
      <c r="N1034" s="733">
        <f>[1]②B6用集計!C5339</f>
        <v>10</v>
      </c>
      <c r="O1034" s="733">
        <f>[1]②B6用集計!D5339</f>
        <v>11</v>
      </c>
    </row>
    <row r="1035" spans="1:15" ht="12.75" customHeight="1" x14ac:dyDescent="0.15">
      <c r="A1035" s="745" t="s">
        <v>127</v>
      </c>
      <c r="B1035" s="744">
        <f>[1]②B6用集計!C5262</f>
        <v>10</v>
      </c>
      <c r="C1035" s="783">
        <f>[1]②B6用集計!D5262</f>
        <v>12</v>
      </c>
      <c r="D1035" s="733">
        <f>[1]②B6用集計!C5289</f>
        <v>21</v>
      </c>
      <c r="E1035" s="733">
        <f>[1]②B6用集計!D5289</f>
        <v>12</v>
      </c>
      <c r="F1035" s="744">
        <f>[1]②B6用集計!C5795</f>
        <v>49</v>
      </c>
      <c r="G1035" s="783">
        <f>[1]②B6用集計!D5795</f>
        <v>38</v>
      </c>
      <c r="H1035" s="744">
        <f>[1]②B6用集計!C5315</f>
        <v>3</v>
      </c>
      <c r="I1035" s="783">
        <f>[1]②B6用集計!D5315</f>
        <v>3</v>
      </c>
      <c r="J1035" s="732">
        <f>[1]②B6用集計!C5695</f>
        <v>0</v>
      </c>
      <c r="K1035" s="743">
        <f>[1]②B6用集計!D5695</f>
        <v>3</v>
      </c>
      <c r="L1035" s="808">
        <f>N1006+B1035+D1035+F1035+H1035+J1035</f>
        <v>114</v>
      </c>
      <c r="M1035" s="807">
        <f>O1006+C1035+E1035+G1035+I1035+K1035</f>
        <v>91</v>
      </c>
      <c r="N1035" s="733">
        <f>[1]②B6用集計!C5340</f>
        <v>18</v>
      </c>
      <c r="O1035" s="733">
        <f>[1]②B6用集計!D5340</f>
        <v>14</v>
      </c>
    </row>
    <row r="1036" spans="1:15" ht="12.75" customHeight="1" x14ac:dyDescent="0.15">
      <c r="A1036" s="745" t="s">
        <v>128</v>
      </c>
      <c r="B1036" s="744">
        <f>[1]②B6用集計!C5263</f>
        <v>14</v>
      </c>
      <c r="C1036" s="783">
        <f>[1]②B6用集計!D5263</f>
        <v>12</v>
      </c>
      <c r="D1036" s="733">
        <f>[1]②B6用集計!C5290</f>
        <v>11</v>
      </c>
      <c r="E1036" s="733">
        <f>[1]②B6用集計!D5290</f>
        <v>4</v>
      </c>
      <c r="F1036" s="744">
        <f>[1]②B6用集計!C5796</f>
        <v>40</v>
      </c>
      <c r="G1036" s="783">
        <f>[1]②B6用集計!D5796</f>
        <v>31</v>
      </c>
      <c r="H1036" s="744">
        <f>[1]②B6用集計!C5316</f>
        <v>3</v>
      </c>
      <c r="I1036" s="783">
        <f>[1]②B6用集計!D5316</f>
        <v>3</v>
      </c>
      <c r="J1036" s="732">
        <f>[1]②B6用集計!C5696</f>
        <v>3</v>
      </c>
      <c r="K1036" s="743">
        <f>[1]②B6用集計!D5696</f>
        <v>4</v>
      </c>
      <c r="L1036" s="808">
        <f>N1007+B1036+D1036+F1036+H1036+J1036</f>
        <v>88</v>
      </c>
      <c r="M1036" s="807">
        <f>O1007+C1036+E1036+G1036+I1036+K1036</f>
        <v>81</v>
      </c>
      <c r="N1036" s="733">
        <f>[1]②B6用集計!C5341</f>
        <v>11</v>
      </c>
      <c r="O1036" s="733">
        <f>[1]②B6用集計!D5341</f>
        <v>10</v>
      </c>
    </row>
    <row r="1037" spans="1:15" ht="12.75" customHeight="1" x14ac:dyDescent="0.15">
      <c r="A1037" s="745" t="s">
        <v>129</v>
      </c>
      <c r="B1037" s="744">
        <f>[1]②B6用集計!C5264</f>
        <v>9</v>
      </c>
      <c r="C1037" s="783">
        <f>[1]②B6用集計!D5264</f>
        <v>6</v>
      </c>
      <c r="D1037" s="733">
        <f>[1]②B6用集計!C5291</f>
        <v>2</v>
      </c>
      <c r="E1037" s="733">
        <f>[1]②B6用集計!D5291</f>
        <v>5</v>
      </c>
      <c r="F1037" s="744">
        <f>[1]②B6用集計!C5797</f>
        <v>19</v>
      </c>
      <c r="G1037" s="783">
        <f>[1]②B6用集計!D5797</f>
        <v>28</v>
      </c>
      <c r="H1037" s="744">
        <f>[1]②B6用集計!C5317</f>
        <v>3</v>
      </c>
      <c r="I1037" s="783">
        <f>[1]②B6用集計!D5317</f>
        <v>3</v>
      </c>
      <c r="J1037" s="732">
        <f>[1]②B6用集計!C5697</f>
        <v>1</v>
      </c>
      <c r="K1037" s="743">
        <f>[1]②B6用集計!D5697</f>
        <v>0</v>
      </c>
      <c r="L1037" s="808">
        <f>N1008+B1037+D1037+F1037+H1037+J1037</f>
        <v>51</v>
      </c>
      <c r="M1037" s="807">
        <f>O1008+C1037+E1037+G1037+I1037+K1037</f>
        <v>63</v>
      </c>
      <c r="N1037" s="733">
        <f>[1]②B6用集計!C5342</f>
        <v>6</v>
      </c>
      <c r="O1037" s="733">
        <f>[1]②B6用集計!D5342</f>
        <v>9</v>
      </c>
    </row>
    <row r="1038" spans="1:15" ht="12.75" customHeight="1" x14ac:dyDescent="0.15">
      <c r="A1038" s="745" t="s">
        <v>130</v>
      </c>
      <c r="B1038" s="744">
        <f>[1]②B6用集計!C5265</f>
        <v>7</v>
      </c>
      <c r="C1038" s="783">
        <f>[1]②B6用集計!D5265</f>
        <v>6</v>
      </c>
      <c r="D1038" s="733">
        <f>[1]②B6用集計!C5292</f>
        <v>5</v>
      </c>
      <c r="E1038" s="733">
        <f>[1]②B6用集計!D5292</f>
        <v>8</v>
      </c>
      <c r="F1038" s="744">
        <f>[1]②B6用集計!C5798</f>
        <v>17</v>
      </c>
      <c r="G1038" s="783">
        <f>[1]②B6用集計!D5798</f>
        <v>21</v>
      </c>
      <c r="H1038" s="744">
        <f>[1]②B6用集計!C5318</f>
        <v>3</v>
      </c>
      <c r="I1038" s="783">
        <f>[1]②B6用集計!D5318</f>
        <v>0</v>
      </c>
      <c r="J1038" s="732">
        <f>[1]②B6用集計!C5698</f>
        <v>0</v>
      </c>
      <c r="K1038" s="743">
        <f>[1]②B6用集計!D5698</f>
        <v>0</v>
      </c>
      <c r="L1038" s="808">
        <f>N1009+B1038+D1038+F1038+H1038+J1038</f>
        <v>43</v>
      </c>
      <c r="M1038" s="807">
        <f>O1009+C1038+E1038+G1038+I1038+K1038</f>
        <v>52</v>
      </c>
      <c r="N1038" s="733">
        <f>[1]②B6用集計!C5343</f>
        <v>9</v>
      </c>
      <c r="O1038" s="733">
        <f>[1]②B6用集計!D5343</f>
        <v>8</v>
      </c>
    </row>
    <row r="1039" spans="1:15" ht="12.75" customHeight="1" x14ac:dyDescent="0.15">
      <c r="A1039" s="745" t="s">
        <v>131</v>
      </c>
      <c r="B1039" s="744">
        <f>[1]②B6用集計!C5266</f>
        <v>2</v>
      </c>
      <c r="C1039" s="783">
        <f>[1]②B6用集計!D5266</f>
        <v>5</v>
      </c>
      <c r="D1039" s="733">
        <f>[1]②B6用集計!C5293</f>
        <v>3</v>
      </c>
      <c r="E1039" s="733">
        <f>[1]②B6用集計!D5293</f>
        <v>6</v>
      </c>
      <c r="F1039" s="744">
        <f>[1]②B6用集計!C5799</f>
        <v>10</v>
      </c>
      <c r="G1039" s="783">
        <f>[1]②B6用集計!D5799</f>
        <v>22</v>
      </c>
      <c r="H1039" s="744">
        <f>[1]②B6用集計!C5319</f>
        <v>2</v>
      </c>
      <c r="I1039" s="783">
        <f>[1]②B6用集計!D5319</f>
        <v>2</v>
      </c>
      <c r="J1039" s="732">
        <f>[1]②B6用集計!C5699</f>
        <v>0</v>
      </c>
      <c r="K1039" s="743">
        <f>[1]②B6用集計!D5699</f>
        <v>0</v>
      </c>
      <c r="L1039" s="808">
        <f>N1010+B1039+D1039+F1039+H1039+J1039</f>
        <v>29</v>
      </c>
      <c r="M1039" s="807">
        <f>O1010+C1039+E1039+G1039+I1039+K1039</f>
        <v>56</v>
      </c>
      <c r="N1039" s="733">
        <f>[1]②B6用集計!C5344</f>
        <v>1</v>
      </c>
      <c r="O1039" s="733">
        <f>[1]②B6用集計!D5344</f>
        <v>2</v>
      </c>
    </row>
    <row r="1040" spans="1:15" ht="12.75" customHeight="1" x14ac:dyDescent="0.15">
      <c r="A1040" s="745" t="s">
        <v>132</v>
      </c>
      <c r="B1040" s="744">
        <f>[1]②B6用集計!C5267</f>
        <v>1</v>
      </c>
      <c r="C1040" s="783">
        <f>[1]②B6用集計!D5267</f>
        <v>2</v>
      </c>
      <c r="D1040" s="733">
        <f>[1]②B6用集計!C5294</f>
        <v>0</v>
      </c>
      <c r="E1040" s="733">
        <f>[1]②B6用集計!D5294</f>
        <v>3</v>
      </c>
      <c r="F1040" s="744">
        <f>[1]②B6用集計!C5800</f>
        <v>3</v>
      </c>
      <c r="G1040" s="783">
        <f>[1]②B6用集計!D5800</f>
        <v>14</v>
      </c>
      <c r="H1040" s="744">
        <f>[1]②B6用集計!C5320</f>
        <v>0</v>
      </c>
      <c r="I1040" s="783">
        <f>[1]②B6用集計!D5320</f>
        <v>0</v>
      </c>
      <c r="J1040" s="732">
        <f>[1]②B6用集計!C5700</f>
        <v>0</v>
      </c>
      <c r="K1040" s="743">
        <f>[1]②B6用集計!D5700</f>
        <v>0</v>
      </c>
      <c r="L1040" s="808">
        <f>N1011+B1040+D1040+F1040+H1040+J1040</f>
        <v>6</v>
      </c>
      <c r="M1040" s="807">
        <f>O1011+C1040+E1040+G1040+I1040+K1040</f>
        <v>23</v>
      </c>
      <c r="N1040" s="733">
        <f>[1]②B6用集計!C5345</f>
        <v>2</v>
      </c>
      <c r="O1040" s="733">
        <f>[1]②B6用集計!D5345</f>
        <v>3</v>
      </c>
    </row>
    <row r="1041" spans="1:43" ht="12.75" customHeight="1" x14ac:dyDescent="0.15">
      <c r="A1041" s="745" t="s">
        <v>133</v>
      </c>
      <c r="B1041" s="744">
        <f>[1]②B6用集計!C5268</f>
        <v>0</v>
      </c>
      <c r="C1041" s="783">
        <f>[1]②B6用集計!D5268</f>
        <v>1</v>
      </c>
      <c r="D1041" s="733">
        <f>[1]②B6用集計!C5295</f>
        <v>0</v>
      </c>
      <c r="E1041" s="733">
        <f>[1]②B6用集計!D5295</f>
        <v>0</v>
      </c>
      <c r="F1041" s="744">
        <f>[1]②B6用集計!C5801</f>
        <v>1</v>
      </c>
      <c r="G1041" s="783">
        <f>[1]②B6用集計!D5801</f>
        <v>6</v>
      </c>
      <c r="H1041" s="744">
        <f>[1]②B6用集計!C5321</f>
        <v>0</v>
      </c>
      <c r="I1041" s="783">
        <f>[1]②B6用集計!D5321</f>
        <v>0</v>
      </c>
      <c r="J1041" s="732">
        <f>[1]②B6用集計!C5701</f>
        <v>0</v>
      </c>
      <c r="K1041" s="743">
        <f>[1]②B6用集計!D5701</f>
        <v>0</v>
      </c>
      <c r="L1041" s="808">
        <f>N1012+B1041+D1041+F1041+H1041+J1041</f>
        <v>2</v>
      </c>
      <c r="M1041" s="807">
        <f>O1012+C1041+E1041+G1041+I1041+K1041</f>
        <v>11</v>
      </c>
      <c r="N1041" s="733">
        <f>[1]②B6用集計!C5346</f>
        <v>0</v>
      </c>
      <c r="O1041" s="733">
        <f>[1]②B6用集計!D5346</f>
        <v>1</v>
      </c>
    </row>
    <row r="1042" spans="1:43" ht="12.75" customHeight="1" thickBot="1" x14ac:dyDescent="0.2">
      <c r="A1042" s="739" t="s">
        <v>209</v>
      </c>
      <c r="B1042" s="738">
        <f>[1]②B6用集計!C5269</f>
        <v>0</v>
      </c>
      <c r="C1042" s="782">
        <f>[1]②B6用集計!D5269</f>
        <v>0</v>
      </c>
      <c r="D1042" s="781">
        <f>[1]②B6用集計!C5296</f>
        <v>0</v>
      </c>
      <c r="E1042" s="781">
        <f>[1]②B6用集計!D5296</f>
        <v>0</v>
      </c>
      <c r="F1042" s="738">
        <f>[1]②B6用集計!C5802</f>
        <v>0</v>
      </c>
      <c r="G1042" s="782">
        <f>[1]②B6用集計!D5802</f>
        <v>0</v>
      </c>
      <c r="H1042" s="738">
        <f>[1]②B6用集計!C5322</f>
        <v>0</v>
      </c>
      <c r="I1042" s="782">
        <f>[1]②B6用集計!D5322</f>
        <v>0</v>
      </c>
      <c r="J1042" s="781">
        <f>[1]②B6用集計!C5702</f>
        <v>0</v>
      </c>
      <c r="K1042" s="737">
        <f>[1]②B6用集計!D5702</f>
        <v>0</v>
      </c>
      <c r="L1042" s="806">
        <f>N1013+B1042+D1042+F1042+H1042+J1042</f>
        <v>1</v>
      </c>
      <c r="M1042" s="805">
        <f>O1013+C1042+E1042+G1042+I1042+K1042</f>
        <v>0</v>
      </c>
      <c r="N1042" s="781">
        <f>[1]②B6用集計!C5347</f>
        <v>0</v>
      </c>
      <c r="O1042" s="781">
        <f>[1]②B6用集計!D5347</f>
        <v>0</v>
      </c>
    </row>
    <row r="1043" spans="1:43" ht="16.5" customHeight="1" x14ac:dyDescent="0.15">
      <c r="A1043" s="780"/>
      <c r="B1043" s="733"/>
      <c r="C1043" s="733"/>
      <c r="D1043" s="733"/>
      <c r="E1043" s="733"/>
      <c r="F1043" s="733"/>
      <c r="G1043" s="733"/>
      <c r="H1043" s="733"/>
      <c r="I1043" s="733"/>
      <c r="J1043" s="733"/>
      <c r="K1043" s="733"/>
      <c r="L1043" s="733"/>
      <c r="M1043" s="733"/>
      <c r="N1043" s="733"/>
      <c r="O1043" s="803"/>
      <c r="Q1043" s="802"/>
    </row>
    <row r="1044" spans="1:43" ht="20.100000000000001" customHeight="1" thickBot="1" x14ac:dyDescent="0.2">
      <c r="A1044" s="804"/>
      <c r="B1044" s="781"/>
      <c r="C1044" s="781"/>
      <c r="D1044" s="781"/>
      <c r="E1044" s="781"/>
      <c r="F1044" s="781"/>
      <c r="G1044" s="781"/>
      <c r="H1044" s="781"/>
      <c r="I1044" s="781"/>
      <c r="J1044" s="781"/>
      <c r="K1044" s="781"/>
      <c r="L1044" s="781"/>
      <c r="M1044" s="781"/>
      <c r="N1044" s="733"/>
      <c r="O1044" s="803"/>
      <c r="Q1044" s="802"/>
    </row>
    <row r="1045" spans="1:43" s="731" customFormat="1" ht="22.5" customHeight="1" x14ac:dyDescent="0.15">
      <c r="A1045" s="801" t="s">
        <v>219</v>
      </c>
      <c r="B1045" s="776" t="s">
        <v>226</v>
      </c>
      <c r="C1045" s="800"/>
      <c r="D1045" s="799" t="s">
        <v>225</v>
      </c>
      <c r="E1045" s="799"/>
      <c r="F1045" s="798" t="s">
        <v>224</v>
      </c>
      <c r="G1045" s="795"/>
      <c r="H1045" s="798" t="s">
        <v>223</v>
      </c>
      <c r="I1045" s="797"/>
      <c r="J1045" s="796" t="s">
        <v>222</v>
      </c>
      <c r="K1045" s="797"/>
      <c r="L1045" s="796" t="s">
        <v>221</v>
      </c>
      <c r="M1045" s="795"/>
      <c r="N1045" s="794" t="s">
        <v>220</v>
      </c>
      <c r="O1045" s="793"/>
      <c r="P1045" s="779"/>
      <c r="Q1045" s="779"/>
      <c r="R1045" s="732"/>
      <c r="S1045" s="725"/>
      <c r="T1045" s="725"/>
      <c r="U1045" s="725"/>
      <c r="V1045" s="725"/>
      <c r="W1045" s="732"/>
      <c r="X1045" s="732"/>
      <c r="Y1045" s="732"/>
      <c r="Z1045" s="732"/>
      <c r="AA1045" s="732"/>
      <c r="AB1045" s="732"/>
      <c r="AC1045" s="732"/>
      <c r="AD1045" s="732"/>
      <c r="AE1045" s="732"/>
      <c r="AF1045" s="732"/>
      <c r="AG1045" s="732"/>
      <c r="AH1045" s="732"/>
      <c r="AI1045" s="732"/>
      <c r="AJ1045" s="732"/>
      <c r="AK1045" s="732"/>
      <c r="AL1045" s="732"/>
      <c r="AM1045" s="732"/>
      <c r="AN1045" s="732"/>
      <c r="AO1045" s="732"/>
      <c r="AP1045" s="732"/>
      <c r="AQ1045" s="732"/>
    </row>
    <row r="1046" spans="1:43" s="730" customFormat="1" ht="13.5" customHeight="1" x14ac:dyDescent="0.15">
      <c r="A1046" s="771" t="s">
        <v>215</v>
      </c>
      <c r="B1046" s="768">
        <f>[1]③行政区別!E258</f>
        <v>79</v>
      </c>
      <c r="C1046" s="792"/>
      <c r="D1046" s="791">
        <f>[1]③行政区別!E259</f>
        <v>74</v>
      </c>
      <c r="E1046" s="791"/>
      <c r="F1046" s="768">
        <f>[1]③行政区別!E260</f>
        <v>106</v>
      </c>
      <c r="G1046" s="792"/>
      <c r="H1046" s="768">
        <f>[1]③行政区別!E261</f>
        <v>215</v>
      </c>
      <c r="I1046" s="792"/>
      <c r="J1046" s="768">
        <f>[1]③行政区別!E262</f>
        <v>40</v>
      </c>
      <c r="K1046" s="792"/>
      <c r="L1046" s="768">
        <f>[1]③行政区別!E263</f>
        <v>360</v>
      </c>
      <c r="M1046" s="792"/>
      <c r="N1046" s="768">
        <f>[1]③行政区別!E264</f>
        <v>109</v>
      </c>
      <c r="O1046" s="791"/>
      <c r="P1046" s="778"/>
      <c r="Q1046" s="778"/>
      <c r="R1046" s="725"/>
      <c r="S1046" s="732"/>
      <c r="T1046" s="732"/>
      <c r="U1046" s="725"/>
      <c r="V1046" s="725"/>
      <c r="W1046" s="725"/>
      <c r="X1046" s="725"/>
      <c r="Y1046" s="725"/>
      <c r="Z1046" s="725"/>
      <c r="AA1046" s="725"/>
      <c r="AB1046" s="725"/>
      <c r="AC1046" s="725"/>
      <c r="AD1046" s="725"/>
      <c r="AE1046" s="725"/>
      <c r="AF1046" s="725"/>
      <c r="AG1046" s="725"/>
      <c r="AH1046" s="725"/>
      <c r="AI1046" s="725"/>
      <c r="AJ1046" s="725"/>
      <c r="AK1046" s="725"/>
      <c r="AL1046" s="725"/>
      <c r="AM1046" s="725"/>
      <c r="AN1046" s="725"/>
      <c r="AO1046" s="725"/>
      <c r="AP1046" s="725"/>
      <c r="AQ1046" s="725"/>
    </row>
    <row r="1047" spans="1:43" s="730" customFormat="1" ht="13.5" customHeight="1" x14ac:dyDescent="0.15">
      <c r="A1047" s="759" t="s">
        <v>214</v>
      </c>
      <c r="B1047" s="768">
        <f>SUM(B1051:C1071)</f>
        <v>229</v>
      </c>
      <c r="C1047" s="792"/>
      <c r="D1047" s="791">
        <f>SUM(D1051:E1071)</f>
        <v>259</v>
      </c>
      <c r="E1047" s="791"/>
      <c r="F1047" s="768">
        <f>SUM(F1051:G1071)</f>
        <v>317</v>
      </c>
      <c r="G1047" s="792"/>
      <c r="H1047" s="768">
        <f>SUM(H1051:I1071)</f>
        <v>538</v>
      </c>
      <c r="I1047" s="792"/>
      <c r="J1047" s="768">
        <f>SUM(J1051:K1071)</f>
        <v>146</v>
      </c>
      <c r="K1047" s="792"/>
      <c r="L1047" s="768">
        <f>SUM(L1051:M1071)</f>
        <v>930</v>
      </c>
      <c r="M1047" s="792"/>
      <c r="N1047" s="768">
        <f>SUM(N1051:O1071)</f>
        <v>311</v>
      </c>
      <c r="O1047" s="791"/>
      <c r="P1047" s="778"/>
      <c r="Q1047" s="778"/>
      <c r="R1047" s="725"/>
      <c r="S1047" s="725"/>
      <c r="T1047" s="725"/>
      <c r="U1047" s="725"/>
      <c r="V1047" s="725"/>
      <c r="W1047" s="725"/>
      <c r="X1047" s="725"/>
      <c r="Y1047" s="725"/>
      <c r="Z1047" s="725"/>
      <c r="AA1047" s="725"/>
      <c r="AB1047" s="725"/>
      <c r="AC1047" s="725"/>
      <c r="AD1047" s="725"/>
      <c r="AE1047" s="725"/>
      <c r="AF1047" s="725"/>
      <c r="AG1047" s="725"/>
      <c r="AH1047" s="725"/>
      <c r="AI1047" s="725"/>
      <c r="AJ1047" s="725"/>
      <c r="AK1047" s="725"/>
      <c r="AL1047" s="725"/>
      <c r="AM1047" s="725"/>
      <c r="AN1047" s="725"/>
      <c r="AO1047" s="725"/>
      <c r="AP1047" s="725"/>
      <c r="AQ1047" s="725"/>
    </row>
    <row r="1048" spans="1:43" s="730" customFormat="1" ht="13.5" customHeight="1" x14ac:dyDescent="0.15">
      <c r="A1048" s="759"/>
      <c r="B1048" s="764" t="s">
        <v>111</v>
      </c>
      <c r="C1048" s="790" t="s">
        <v>112</v>
      </c>
      <c r="D1048" s="789" t="s">
        <v>111</v>
      </c>
      <c r="E1048" s="790" t="s">
        <v>112</v>
      </c>
      <c r="F1048" s="789" t="s">
        <v>111</v>
      </c>
      <c r="G1048" s="788" t="s">
        <v>112</v>
      </c>
      <c r="H1048" s="764" t="s">
        <v>111</v>
      </c>
      <c r="I1048" s="790" t="s">
        <v>112</v>
      </c>
      <c r="J1048" s="789" t="s">
        <v>111</v>
      </c>
      <c r="K1048" s="790" t="s">
        <v>112</v>
      </c>
      <c r="L1048" s="789" t="s">
        <v>111</v>
      </c>
      <c r="M1048" s="790" t="s">
        <v>112</v>
      </c>
      <c r="N1048" s="789" t="s">
        <v>111</v>
      </c>
      <c r="O1048" s="788" t="s">
        <v>112</v>
      </c>
      <c r="R1048" s="725"/>
      <c r="S1048" s="725"/>
      <c r="T1048" s="725"/>
      <c r="U1048" s="725"/>
      <c r="V1048" s="725"/>
      <c r="W1048" s="725"/>
      <c r="X1048" s="725"/>
      <c r="Y1048" s="725"/>
      <c r="Z1048" s="725"/>
      <c r="AA1048" s="725"/>
      <c r="AB1048" s="725"/>
      <c r="AC1048" s="725"/>
      <c r="AD1048" s="725"/>
      <c r="AE1048" s="725"/>
      <c r="AF1048" s="725"/>
      <c r="AG1048" s="725"/>
      <c r="AH1048" s="725"/>
      <c r="AI1048" s="725"/>
      <c r="AJ1048" s="725"/>
      <c r="AK1048" s="725"/>
      <c r="AL1048" s="725"/>
      <c r="AM1048" s="725"/>
      <c r="AN1048" s="725"/>
      <c r="AO1048" s="725"/>
      <c r="AP1048" s="725"/>
      <c r="AQ1048" s="725"/>
    </row>
    <row r="1049" spans="1:43" s="730" customFormat="1" ht="13.5" customHeight="1" x14ac:dyDescent="0.15">
      <c r="A1049" s="759" t="s">
        <v>213</v>
      </c>
      <c r="B1049" s="758">
        <f>SUM(B1055:B1071)</f>
        <v>103</v>
      </c>
      <c r="C1049" s="787">
        <f>SUM(C1055:C1071)</f>
        <v>101</v>
      </c>
      <c r="D1049" s="786">
        <f>SUM(D1055:D1071)</f>
        <v>103</v>
      </c>
      <c r="E1049" s="787">
        <f>SUM(E1055:E1071)</f>
        <v>108</v>
      </c>
      <c r="F1049" s="786">
        <f>SUM(F1055:F1071)</f>
        <v>127</v>
      </c>
      <c r="G1049" s="786">
        <f>SUM(G1055:G1071)</f>
        <v>134</v>
      </c>
      <c r="H1049" s="758">
        <f>SUM(H1055:H1071)</f>
        <v>215</v>
      </c>
      <c r="I1049" s="787">
        <f>SUM(I1055:I1071)</f>
        <v>253</v>
      </c>
      <c r="J1049" s="786">
        <f>SUM(J1055:J1071)</f>
        <v>55</v>
      </c>
      <c r="K1049" s="787">
        <f>SUM(K1055:K1071)</f>
        <v>63</v>
      </c>
      <c r="L1049" s="786">
        <f>SUM(L1055:L1071)</f>
        <v>406</v>
      </c>
      <c r="M1049" s="787">
        <f>SUM(M1055:M1071)</f>
        <v>370</v>
      </c>
      <c r="N1049" s="786">
        <f>SUM(N1055:N1071)</f>
        <v>129</v>
      </c>
      <c r="O1049" s="786">
        <f>SUM(O1055:O1071)</f>
        <v>114</v>
      </c>
      <c r="R1049" s="725"/>
      <c r="S1049" s="725"/>
      <c r="T1049" s="725"/>
      <c r="U1049" s="725"/>
      <c r="V1049" s="725"/>
      <c r="W1049" s="725"/>
      <c r="X1049" s="725"/>
      <c r="Y1049" s="725"/>
      <c r="Z1049" s="725"/>
      <c r="AA1049" s="725"/>
      <c r="AB1049" s="725"/>
      <c r="AC1049" s="725"/>
      <c r="AD1049" s="725"/>
      <c r="AE1049" s="725"/>
      <c r="AF1049" s="725"/>
      <c r="AG1049" s="725"/>
      <c r="AH1049" s="725"/>
      <c r="AI1049" s="725"/>
      <c r="AJ1049" s="725"/>
      <c r="AK1049" s="725"/>
      <c r="AL1049" s="725"/>
      <c r="AM1049" s="725"/>
      <c r="AN1049" s="725"/>
      <c r="AO1049" s="725"/>
      <c r="AP1049" s="725"/>
      <c r="AQ1049" s="725"/>
    </row>
    <row r="1050" spans="1:43" s="730" customFormat="1" ht="15" customHeight="1" x14ac:dyDescent="0.15">
      <c r="A1050" s="753" t="s">
        <v>212</v>
      </c>
      <c r="B1050" s="752">
        <f>SUM(B1051:B1071)</f>
        <v>115</v>
      </c>
      <c r="C1050" s="785">
        <f>SUM(C1051:C1071)</f>
        <v>114</v>
      </c>
      <c r="D1050" s="784">
        <f>SUM(D1051:D1071)</f>
        <v>122</v>
      </c>
      <c r="E1050" s="785">
        <f>SUM(E1051:E1071)</f>
        <v>137</v>
      </c>
      <c r="F1050" s="784">
        <f>SUM(F1051:F1071)</f>
        <v>152</v>
      </c>
      <c r="G1050" s="784">
        <f>SUM(G1051:G1071)</f>
        <v>165</v>
      </c>
      <c r="H1050" s="752">
        <f>SUM(H1051:H1071)</f>
        <v>253</v>
      </c>
      <c r="I1050" s="785">
        <f>SUM(I1051:I1071)</f>
        <v>285</v>
      </c>
      <c r="J1050" s="784">
        <f>SUM(J1051:J1071)</f>
        <v>71</v>
      </c>
      <c r="K1050" s="785">
        <f>SUM(K1051:K1071)</f>
        <v>75</v>
      </c>
      <c r="L1050" s="784">
        <f>SUM(L1051:L1071)</f>
        <v>475</v>
      </c>
      <c r="M1050" s="785">
        <f>SUM(M1051:M1071)</f>
        <v>455</v>
      </c>
      <c r="N1050" s="784">
        <f>SUM(N1051:N1071)</f>
        <v>158</v>
      </c>
      <c r="O1050" s="784">
        <f>SUM(O1051:O1071)</f>
        <v>153</v>
      </c>
      <c r="R1050" s="725"/>
      <c r="S1050" s="725"/>
      <c r="T1050" s="725"/>
      <c r="U1050" s="725"/>
      <c r="V1050" s="725"/>
      <c r="W1050" s="725"/>
      <c r="X1050" s="725"/>
      <c r="Y1050" s="725"/>
      <c r="Z1050" s="725"/>
      <c r="AA1050" s="725"/>
      <c r="AB1050" s="725"/>
      <c r="AC1050" s="725"/>
      <c r="AD1050" s="725"/>
      <c r="AE1050" s="725"/>
      <c r="AF1050" s="725"/>
      <c r="AG1050" s="725"/>
      <c r="AH1050" s="725"/>
      <c r="AI1050" s="725"/>
      <c r="AJ1050" s="725"/>
      <c r="AK1050" s="725"/>
      <c r="AL1050" s="725"/>
      <c r="AM1050" s="725"/>
      <c r="AN1050" s="725"/>
      <c r="AO1050" s="725"/>
      <c r="AP1050" s="725"/>
      <c r="AQ1050" s="725"/>
    </row>
    <row r="1051" spans="1:43" s="730" customFormat="1" ht="12.75" customHeight="1" x14ac:dyDescent="0.15">
      <c r="A1051" s="745" t="s">
        <v>211</v>
      </c>
      <c r="B1051" s="744">
        <f>[1]②B6用集計!C5352</f>
        <v>1</v>
      </c>
      <c r="C1051" s="783">
        <f>[1]②B6用集計!D5352</f>
        <v>1</v>
      </c>
      <c r="D1051" s="732">
        <f>[1]②B6用集計!C5377</f>
        <v>2</v>
      </c>
      <c r="E1051" s="783">
        <f>[1]②B6用集計!D5377</f>
        <v>12</v>
      </c>
      <c r="F1051" s="732">
        <f>[1]②B6用集計!C5403</f>
        <v>5</v>
      </c>
      <c r="G1051" s="733">
        <f>[1]②B6用集計!D5403</f>
        <v>6</v>
      </c>
      <c r="H1051" s="744">
        <f>[1]②B6用集計!C5429</f>
        <v>8</v>
      </c>
      <c r="I1051" s="783">
        <f>[1]②B6用集計!D5429</f>
        <v>3</v>
      </c>
      <c r="J1051" s="732">
        <f>[1]②B6用集計!C5454</f>
        <v>3</v>
      </c>
      <c r="K1051" s="783">
        <f>[1]②B6用集計!D5454</f>
        <v>3</v>
      </c>
      <c r="L1051" s="732">
        <f>[1]②B6用集計!C5479</f>
        <v>10</v>
      </c>
      <c r="M1051" s="783">
        <f>[1]②B6用集計!D5479</f>
        <v>20</v>
      </c>
      <c r="N1051" s="733">
        <f>[1]②B6用集計!C5504</f>
        <v>2</v>
      </c>
      <c r="O1051" s="733">
        <f>[1]②B6用集計!D5504</f>
        <v>9</v>
      </c>
      <c r="R1051" s="725"/>
      <c r="S1051" s="725"/>
      <c r="T1051" s="725"/>
      <c r="U1051" s="725"/>
      <c r="V1051" s="725"/>
      <c r="W1051" s="725"/>
      <c r="X1051" s="725"/>
      <c r="Y1051" s="725"/>
      <c r="Z1051" s="725"/>
      <c r="AA1051" s="725"/>
      <c r="AB1051" s="725"/>
      <c r="AC1051" s="725"/>
      <c r="AD1051" s="725"/>
      <c r="AE1051" s="725"/>
      <c r="AF1051" s="725"/>
      <c r="AG1051" s="725"/>
      <c r="AH1051" s="725"/>
      <c r="AI1051" s="725"/>
      <c r="AJ1051" s="725"/>
      <c r="AK1051" s="725"/>
      <c r="AL1051" s="725"/>
      <c r="AM1051" s="725"/>
      <c r="AN1051" s="725"/>
      <c r="AO1051" s="725"/>
      <c r="AP1051" s="725"/>
      <c r="AQ1051" s="725"/>
    </row>
    <row r="1052" spans="1:43" s="730" customFormat="1" ht="12.75" customHeight="1" x14ac:dyDescent="0.15">
      <c r="A1052" s="745" t="s">
        <v>210</v>
      </c>
      <c r="B1052" s="744">
        <f>[1]②B6用集計!C5353</f>
        <v>1</v>
      </c>
      <c r="C1052" s="783">
        <f>[1]②B6用集計!D5353</f>
        <v>1</v>
      </c>
      <c r="D1052" s="732">
        <f>[1]②B6用集計!C5378</f>
        <v>6</v>
      </c>
      <c r="E1052" s="783">
        <f>[1]②B6用集計!D5378</f>
        <v>8</v>
      </c>
      <c r="F1052" s="732">
        <f>[1]②B6用集計!C5404</f>
        <v>7</v>
      </c>
      <c r="G1052" s="733">
        <f>[1]②B6用集計!D5404</f>
        <v>10</v>
      </c>
      <c r="H1052" s="744">
        <f>[1]②B6用集計!C5430</f>
        <v>10</v>
      </c>
      <c r="I1052" s="783">
        <f>[1]②B6用集計!D5430</f>
        <v>9</v>
      </c>
      <c r="J1052" s="732">
        <f>[1]②B6用集計!C5455</f>
        <v>7</v>
      </c>
      <c r="K1052" s="783">
        <f>[1]②B6用集計!D5455</f>
        <v>5</v>
      </c>
      <c r="L1052" s="732">
        <f>[1]②B6用集計!C5480</f>
        <v>15</v>
      </c>
      <c r="M1052" s="783">
        <f>[1]②B6用集計!D5480</f>
        <v>20</v>
      </c>
      <c r="N1052" s="733">
        <f>[1]②B6用集計!C5505</f>
        <v>16</v>
      </c>
      <c r="O1052" s="733">
        <f>[1]②B6用集計!D5505</f>
        <v>10</v>
      </c>
      <c r="R1052" s="725"/>
      <c r="S1052" s="725"/>
      <c r="T1052" s="725"/>
      <c r="U1052" s="725"/>
      <c r="V1052" s="725"/>
      <c r="W1052" s="725"/>
      <c r="X1052" s="725"/>
      <c r="Y1052" s="725"/>
      <c r="Z1052" s="725"/>
      <c r="AA1052" s="725"/>
      <c r="AB1052" s="725"/>
      <c r="AC1052" s="725"/>
      <c r="AD1052" s="725"/>
      <c r="AE1052" s="725"/>
      <c r="AF1052" s="725"/>
      <c r="AG1052" s="725"/>
      <c r="AH1052" s="725"/>
      <c r="AI1052" s="725"/>
      <c r="AJ1052" s="725"/>
      <c r="AK1052" s="725"/>
      <c r="AL1052" s="725"/>
      <c r="AM1052" s="725"/>
      <c r="AN1052" s="725"/>
      <c r="AO1052" s="725"/>
      <c r="AP1052" s="725"/>
      <c r="AQ1052" s="725"/>
    </row>
    <row r="1053" spans="1:43" s="730" customFormat="1" ht="12.75" customHeight="1" x14ac:dyDescent="0.15">
      <c r="A1053" s="745" t="s">
        <v>115</v>
      </c>
      <c r="B1053" s="744">
        <f>[1]②B6用集計!C5354</f>
        <v>5</v>
      </c>
      <c r="C1053" s="783">
        <f>[1]②B6用集計!D5354</f>
        <v>5</v>
      </c>
      <c r="D1053" s="732">
        <f>[1]②B6用集計!C5379</f>
        <v>8</v>
      </c>
      <c r="E1053" s="783">
        <f>[1]②B6用集計!D5379</f>
        <v>5</v>
      </c>
      <c r="F1053" s="732">
        <f>[1]②B6用集計!C5405</f>
        <v>5</v>
      </c>
      <c r="G1053" s="733">
        <f>[1]②B6用集計!D5405</f>
        <v>4</v>
      </c>
      <c r="H1053" s="744">
        <f>[1]②B6用集計!C5431</f>
        <v>10</v>
      </c>
      <c r="I1053" s="783">
        <f>[1]②B6用集計!D5431</f>
        <v>9</v>
      </c>
      <c r="J1053" s="732">
        <f>[1]②B6用集計!C5456</f>
        <v>2</v>
      </c>
      <c r="K1053" s="783">
        <f>[1]②B6用集計!D5456</f>
        <v>2</v>
      </c>
      <c r="L1053" s="732">
        <f>[1]②B6用集計!C5481</f>
        <v>15</v>
      </c>
      <c r="M1053" s="783">
        <f>[1]②B6用集計!D5481</f>
        <v>18</v>
      </c>
      <c r="N1053" s="733">
        <f>[1]②B6用集計!C5506</f>
        <v>7</v>
      </c>
      <c r="O1053" s="733">
        <f>[1]②B6用集計!D5506</f>
        <v>13</v>
      </c>
      <c r="R1053" s="725"/>
      <c r="S1053" s="725"/>
      <c r="T1053" s="725"/>
      <c r="U1053" s="725"/>
      <c r="V1053" s="725"/>
      <c r="W1053" s="725"/>
      <c r="X1053" s="725"/>
      <c r="Y1053" s="725"/>
      <c r="Z1053" s="725"/>
      <c r="AA1053" s="725"/>
      <c r="AB1053" s="725"/>
      <c r="AC1053" s="725"/>
      <c r="AD1053" s="725"/>
      <c r="AE1053" s="725"/>
      <c r="AF1053" s="725"/>
      <c r="AG1053" s="725"/>
      <c r="AH1053" s="725"/>
      <c r="AI1053" s="725"/>
      <c r="AJ1053" s="725"/>
      <c r="AK1053" s="725"/>
      <c r="AL1053" s="725"/>
      <c r="AM1053" s="725"/>
      <c r="AN1053" s="725"/>
      <c r="AO1053" s="725"/>
      <c r="AP1053" s="725"/>
      <c r="AQ1053" s="725"/>
    </row>
    <row r="1054" spans="1:43" s="730" customFormat="1" ht="12.75" customHeight="1" x14ac:dyDescent="0.15">
      <c r="A1054" s="745" t="s">
        <v>116</v>
      </c>
      <c r="B1054" s="744">
        <f>[1]②B6用集計!C5355</f>
        <v>5</v>
      </c>
      <c r="C1054" s="783">
        <f>[1]②B6用集計!D5355</f>
        <v>6</v>
      </c>
      <c r="D1054" s="732">
        <f>[1]②B6用集計!C5380</f>
        <v>3</v>
      </c>
      <c r="E1054" s="783">
        <f>[1]②B6用集計!D5380</f>
        <v>4</v>
      </c>
      <c r="F1054" s="732">
        <f>[1]②B6用集計!C5406</f>
        <v>8</v>
      </c>
      <c r="G1054" s="733">
        <f>[1]②B6用集計!D5406</f>
        <v>11</v>
      </c>
      <c r="H1054" s="744">
        <f>[1]②B6用集計!C5432</f>
        <v>10</v>
      </c>
      <c r="I1054" s="783">
        <f>[1]②B6用集計!D5432</f>
        <v>11</v>
      </c>
      <c r="J1054" s="732">
        <f>[1]②B6用集計!C5457</f>
        <v>4</v>
      </c>
      <c r="K1054" s="783">
        <f>[1]②B6用集計!D5457</f>
        <v>2</v>
      </c>
      <c r="L1054" s="732">
        <f>[1]②B6用集計!C5482</f>
        <v>29</v>
      </c>
      <c r="M1054" s="783">
        <f>[1]②B6用集計!D5482</f>
        <v>27</v>
      </c>
      <c r="N1054" s="733">
        <f>[1]②B6用集計!C5507</f>
        <v>4</v>
      </c>
      <c r="O1054" s="733">
        <f>[1]②B6用集計!D5507</f>
        <v>7</v>
      </c>
      <c r="R1054" s="725"/>
      <c r="S1054" s="725"/>
      <c r="T1054" s="725"/>
      <c r="U1054" s="725"/>
      <c r="V1054" s="725"/>
      <c r="W1054" s="725"/>
      <c r="X1054" s="725"/>
      <c r="Y1054" s="725"/>
      <c r="Z1054" s="725"/>
      <c r="AA1054" s="725"/>
      <c r="AB1054" s="725"/>
      <c r="AC1054" s="725"/>
      <c r="AD1054" s="725"/>
      <c r="AE1054" s="725"/>
      <c r="AF1054" s="725"/>
      <c r="AG1054" s="725"/>
      <c r="AH1054" s="725"/>
      <c r="AI1054" s="725"/>
      <c r="AJ1054" s="725"/>
      <c r="AK1054" s="725"/>
      <c r="AL1054" s="725"/>
      <c r="AM1054" s="725"/>
      <c r="AN1054" s="725"/>
      <c r="AO1054" s="725"/>
      <c r="AP1054" s="725"/>
      <c r="AQ1054" s="725"/>
    </row>
    <row r="1055" spans="1:43" s="730" customFormat="1" ht="12.75" customHeight="1" x14ac:dyDescent="0.15">
      <c r="A1055" s="745" t="s">
        <v>117</v>
      </c>
      <c r="B1055" s="744">
        <f>[1]②B6用集計!C5356</f>
        <v>5</v>
      </c>
      <c r="C1055" s="783">
        <f>[1]②B6用集計!D5356</f>
        <v>3</v>
      </c>
      <c r="D1055" s="732">
        <f>[1]②B6用集計!C5381</f>
        <v>4</v>
      </c>
      <c r="E1055" s="783">
        <f>[1]②B6用集計!D5381</f>
        <v>7</v>
      </c>
      <c r="F1055" s="732">
        <f>[1]②B6用集計!C5407</f>
        <v>8</v>
      </c>
      <c r="G1055" s="733">
        <f>[1]②B6用集計!D5407</f>
        <v>6</v>
      </c>
      <c r="H1055" s="744">
        <f>[1]②B6用集計!C5433</f>
        <v>14</v>
      </c>
      <c r="I1055" s="783">
        <f>[1]②B6用集計!D5433</f>
        <v>9</v>
      </c>
      <c r="J1055" s="732">
        <f>[1]②B6用集計!C5458</f>
        <v>3</v>
      </c>
      <c r="K1055" s="783">
        <f>[1]②B6用集計!D5458</f>
        <v>2</v>
      </c>
      <c r="L1055" s="732">
        <f>[1]②B6用集計!C5483</f>
        <v>28</v>
      </c>
      <c r="M1055" s="783">
        <f>[1]②B6用集計!D5483</f>
        <v>30</v>
      </c>
      <c r="N1055" s="733">
        <f>[1]②B6用集計!C5508</f>
        <v>11</v>
      </c>
      <c r="O1055" s="733">
        <f>[1]②B6用集計!D5508</f>
        <v>2</v>
      </c>
      <c r="R1055" s="725"/>
      <c r="S1055" s="725"/>
      <c r="T1055" s="725"/>
      <c r="U1055" s="725"/>
      <c r="V1055" s="725"/>
      <c r="W1055" s="725"/>
      <c r="X1055" s="725"/>
      <c r="Y1055" s="725"/>
      <c r="Z1055" s="725"/>
      <c r="AA1055" s="725"/>
      <c r="AB1055" s="725"/>
      <c r="AC1055" s="725"/>
      <c r="AD1055" s="725"/>
      <c r="AE1055" s="725"/>
      <c r="AF1055" s="725"/>
      <c r="AG1055" s="725"/>
      <c r="AH1055" s="725"/>
      <c r="AI1055" s="725"/>
      <c r="AJ1055" s="725"/>
      <c r="AK1055" s="725"/>
      <c r="AL1055" s="725"/>
      <c r="AM1055" s="725"/>
      <c r="AN1055" s="725"/>
      <c r="AO1055" s="725"/>
      <c r="AP1055" s="725"/>
      <c r="AQ1055" s="725"/>
    </row>
    <row r="1056" spans="1:43" s="730" customFormat="1" ht="12.75" customHeight="1" x14ac:dyDescent="0.15">
      <c r="A1056" s="745" t="s">
        <v>118</v>
      </c>
      <c r="B1056" s="744">
        <f>[1]②B6用集計!C5357</f>
        <v>6</v>
      </c>
      <c r="C1056" s="783">
        <f>[1]②B6用集計!D5357</f>
        <v>2</v>
      </c>
      <c r="D1056" s="732">
        <f>[1]②B6用集計!C5382</f>
        <v>7</v>
      </c>
      <c r="E1056" s="783">
        <f>[1]②B6用集計!D5382</f>
        <v>6</v>
      </c>
      <c r="F1056" s="732">
        <f>[1]②B6用集計!C5408</f>
        <v>7</v>
      </c>
      <c r="G1056" s="733">
        <f>[1]②B6用集計!D5408</f>
        <v>13</v>
      </c>
      <c r="H1056" s="744">
        <f>[1]②B6用集計!C5434</f>
        <v>13</v>
      </c>
      <c r="I1056" s="783">
        <f>[1]②B6用集計!D5434</f>
        <v>10</v>
      </c>
      <c r="J1056" s="732">
        <f>[1]②B6用集計!C5459</f>
        <v>5</v>
      </c>
      <c r="K1056" s="783">
        <f>[1]②B6用集計!D5459</f>
        <v>3</v>
      </c>
      <c r="L1056" s="732">
        <f>[1]②B6用集計!C5484</f>
        <v>28</v>
      </c>
      <c r="M1056" s="783">
        <f>[1]②B6用集計!D5484</f>
        <v>21</v>
      </c>
      <c r="N1056" s="733">
        <f>[1]②B6用集計!C5509</f>
        <v>4</v>
      </c>
      <c r="O1056" s="733">
        <f>[1]②B6用集計!D5509</f>
        <v>7</v>
      </c>
      <c r="R1056" s="725"/>
      <c r="S1056" s="725"/>
      <c r="T1056" s="725"/>
      <c r="U1056" s="725"/>
      <c r="V1056" s="725"/>
      <c r="W1056" s="725"/>
      <c r="X1056" s="725"/>
      <c r="Y1056" s="725"/>
      <c r="Z1056" s="725"/>
      <c r="AA1056" s="725"/>
      <c r="AB1056" s="725"/>
      <c r="AC1056" s="725"/>
      <c r="AD1056" s="725"/>
      <c r="AE1056" s="725"/>
      <c r="AF1056" s="725"/>
      <c r="AG1056" s="725"/>
      <c r="AH1056" s="725"/>
      <c r="AI1056" s="725"/>
      <c r="AJ1056" s="725"/>
      <c r="AK1056" s="725"/>
      <c r="AL1056" s="725"/>
      <c r="AM1056" s="725"/>
      <c r="AN1056" s="725"/>
      <c r="AO1056" s="725"/>
      <c r="AP1056" s="725"/>
      <c r="AQ1056" s="725"/>
    </row>
    <row r="1057" spans="1:43" s="730" customFormat="1" ht="12.75" customHeight="1" x14ac:dyDescent="0.15">
      <c r="A1057" s="745" t="s">
        <v>119</v>
      </c>
      <c r="B1057" s="744">
        <f>[1]②B6用集計!C5358</f>
        <v>4</v>
      </c>
      <c r="C1057" s="783">
        <f>[1]②B6用集計!D5358</f>
        <v>5</v>
      </c>
      <c r="D1057" s="732">
        <f>[1]②B6用集計!C5383</f>
        <v>6</v>
      </c>
      <c r="E1057" s="783">
        <f>[1]②B6用集計!D5383</f>
        <v>8</v>
      </c>
      <c r="F1057" s="732">
        <f>[1]②B6用集計!C5409</f>
        <v>6</v>
      </c>
      <c r="G1057" s="733">
        <f>[1]②B6用集計!D5409</f>
        <v>11</v>
      </c>
      <c r="H1057" s="744">
        <f>[1]②B6用集計!C5435</f>
        <v>11</v>
      </c>
      <c r="I1057" s="783">
        <f>[1]②B6用集計!D5435</f>
        <v>8</v>
      </c>
      <c r="J1057" s="732">
        <f>[1]②B6用集計!C5460</f>
        <v>1</v>
      </c>
      <c r="K1057" s="783">
        <f>[1]②B6用集計!D5460</f>
        <v>5</v>
      </c>
      <c r="L1057" s="732">
        <f>[1]②B6用集計!C5485</f>
        <v>38</v>
      </c>
      <c r="M1057" s="783">
        <f>[1]②B6用集計!D5485</f>
        <v>15</v>
      </c>
      <c r="N1057" s="733">
        <f>[1]②B6用集計!C5510</f>
        <v>5</v>
      </c>
      <c r="O1057" s="733">
        <f>[1]②B6用集計!D5510</f>
        <v>6</v>
      </c>
      <c r="R1057" s="725"/>
      <c r="S1057" s="725"/>
      <c r="T1057" s="725"/>
      <c r="U1057" s="725"/>
      <c r="V1057" s="725"/>
      <c r="W1057" s="725"/>
      <c r="X1057" s="725"/>
      <c r="Y1057" s="725"/>
      <c r="Z1057" s="725"/>
      <c r="AA1057" s="725"/>
      <c r="AB1057" s="725"/>
      <c r="AC1057" s="725"/>
      <c r="AD1057" s="725"/>
      <c r="AE1057" s="725"/>
      <c r="AF1057" s="725"/>
      <c r="AG1057" s="725"/>
      <c r="AH1057" s="725"/>
      <c r="AI1057" s="725"/>
      <c r="AJ1057" s="725"/>
      <c r="AK1057" s="725"/>
      <c r="AL1057" s="725"/>
      <c r="AM1057" s="725"/>
      <c r="AN1057" s="725"/>
      <c r="AO1057" s="725"/>
      <c r="AP1057" s="725"/>
      <c r="AQ1057" s="725"/>
    </row>
    <row r="1058" spans="1:43" s="730" customFormat="1" ht="12.75" customHeight="1" x14ac:dyDescent="0.15">
      <c r="A1058" s="745" t="s">
        <v>121</v>
      </c>
      <c r="B1058" s="744">
        <f>[1]②B6用集計!C5359</f>
        <v>3</v>
      </c>
      <c r="C1058" s="783">
        <f>[1]②B6用集計!D5359</f>
        <v>2</v>
      </c>
      <c r="D1058" s="732">
        <f>[1]②B6用集計!C5384</f>
        <v>9</v>
      </c>
      <c r="E1058" s="783">
        <f>[1]②B6用集計!D5384</f>
        <v>6</v>
      </c>
      <c r="F1058" s="732">
        <f>[1]②B6用集計!C5410</f>
        <v>9</v>
      </c>
      <c r="G1058" s="733">
        <f>[1]②B6用集計!D5410</f>
        <v>7</v>
      </c>
      <c r="H1058" s="744">
        <f>[1]②B6用集計!C5436</f>
        <v>12</v>
      </c>
      <c r="I1058" s="783">
        <f>[1]②B6用集計!D5436</f>
        <v>15</v>
      </c>
      <c r="J1058" s="732">
        <f>[1]②B6用集計!C5461</f>
        <v>3</v>
      </c>
      <c r="K1058" s="783">
        <f>[1]②B6用集計!D5461</f>
        <v>5</v>
      </c>
      <c r="L1058" s="732">
        <f>[1]②B6用集計!C5486</f>
        <v>26</v>
      </c>
      <c r="M1058" s="783">
        <f>[1]②B6用集計!D5486</f>
        <v>22</v>
      </c>
      <c r="N1058" s="733">
        <f>[1]②B6用集計!C5511</f>
        <v>15</v>
      </c>
      <c r="O1058" s="733">
        <f>[1]②B6用集計!D5511</f>
        <v>13</v>
      </c>
      <c r="R1058" s="725"/>
      <c r="S1058" s="725"/>
      <c r="T1058" s="725"/>
      <c r="U1058" s="725"/>
      <c r="V1058" s="725"/>
      <c r="W1058" s="725"/>
      <c r="X1058" s="725"/>
      <c r="Y1058" s="725"/>
      <c r="Z1058" s="725"/>
      <c r="AA1058" s="725"/>
      <c r="AB1058" s="725"/>
      <c r="AC1058" s="725"/>
      <c r="AD1058" s="725"/>
      <c r="AE1058" s="725"/>
      <c r="AF1058" s="725"/>
      <c r="AG1058" s="725"/>
      <c r="AH1058" s="725"/>
      <c r="AI1058" s="725"/>
      <c r="AJ1058" s="725"/>
      <c r="AK1058" s="725"/>
      <c r="AL1058" s="725"/>
      <c r="AM1058" s="725"/>
      <c r="AN1058" s="725"/>
      <c r="AO1058" s="725"/>
      <c r="AP1058" s="725"/>
      <c r="AQ1058" s="725"/>
    </row>
    <row r="1059" spans="1:43" s="730" customFormat="1" ht="12.75" customHeight="1" x14ac:dyDescent="0.15">
      <c r="A1059" s="745" t="s">
        <v>122</v>
      </c>
      <c r="B1059" s="744">
        <f>[1]②B6用集計!C5360</f>
        <v>7</v>
      </c>
      <c r="C1059" s="783">
        <f>[1]②B6用集計!D5360</f>
        <v>9</v>
      </c>
      <c r="D1059" s="732">
        <f>[1]②B6用集計!C5385</f>
        <v>10</v>
      </c>
      <c r="E1059" s="783">
        <f>[1]②B6用集計!D5385</f>
        <v>7</v>
      </c>
      <c r="F1059" s="732">
        <f>[1]②B6用集計!C5411</f>
        <v>10</v>
      </c>
      <c r="G1059" s="733">
        <f>[1]②B6用集計!D5411</f>
        <v>11</v>
      </c>
      <c r="H1059" s="744">
        <f>[1]②B6用集計!C5437</f>
        <v>20</v>
      </c>
      <c r="I1059" s="783">
        <f>[1]②B6用集計!D5437</f>
        <v>15</v>
      </c>
      <c r="J1059" s="732">
        <f>[1]②B6用集計!C5462</f>
        <v>8</v>
      </c>
      <c r="K1059" s="783">
        <f>[1]②B6用集計!D5462</f>
        <v>2</v>
      </c>
      <c r="L1059" s="732">
        <f>[1]②B6用集計!C5487</f>
        <v>31</v>
      </c>
      <c r="M1059" s="783">
        <f>[1]②B6用集計!D5487</f>
        <v>31</v>
      </c>
      <c r="N1059" s="733">
        <f>[1]②B6用集計!C5512</f>
        <v>13</v>
      </c>
      <c r="O1059" s="733">
        <f>[1]②B6用集計!D5512</f>
        <v>6</v>
      </c>
      <c r="R1059" s="725"/>
      <c r="S1059" s="725"/>
      <c r="T1059" s="725"/>
      <c r="U1059" s="725"/>
      <c r="V1059" s="725"/>
      <c r="W1059" s="725"/>
      <c r="X1059" s="725"/>
      <c r="Y1059" s="725"/>
      <c r="Z1059" s="725"/>
      <c r="AA1059" s="725"/>
      <c r="AB1059" s="725"/>
      <c r="AC1059" s="725"/>
      <c r="AD1059" s="725"/>
      <c r="AE1059" s="725"/>
      <c r="AF1059" s="725"/>
      <c r="AG1059" s="725"/>
      <c r="AH1059" s="725"/>
      <c r="AI1059" s="725"/>
      <c r="AJ1059" s="725"/>
      <c r="AK1059" s="725"/>
      <c r="AL1059" s="725"/>
      <c r="AM1059" s="725"/>
      <c r="AN1059" s="725"/>
      <c r="AO1059" s="725"/>
      <c r="AP1059" s="725"/>
      <c r="AQ1059" s="725"/>
    </row>
    <row r="1060" spans="1:43" s="730" customFormat="1" ht="12.75" customHeight="1" x14ac:dyDescent="0.15">
      <c r="A1060" s="745" t="s">
        <v>123</v>
      </c>
      <c r="B1060" s="744">
        <f>[1]②B6用集計!C5361</f>
        <v>8</v>
      </c>
      <c r="C1060" s="783">
        <f>[1]②B6用集計!D5361</f>
        <v>4</v>
      </c>
      <c r="D1060" s="732">
        <f>[1]②B6用集計!C5386</f>
        <v>7</v>
      </c>
      <c r="E1060" s="783">
        <f>[1]②B6用集計!D5386</f>
        <v>8</v>
      </c>
      <c r="F1060" s="732">
        <f>[1]②B6用集計!C5412</f>
        <v>16</v>
      </c>
      <c r="G1060" s="733">
        <f>[1]②B6用集計!D5412</f>
        <v>10</v>
      </c>
      <c r="H1060" s="744">
        <f>[1]②B6用集計!C5438</f>
        <v>16</v>
      </c>
      <c r="I1060" s="783">
        <f>[1]②B6用集計!D5438</f>
        <v>13</v>
      </c>
      <c r="J1060" s="732">
        <f>[1]②B6用集計!C5463</f>
        <v>3</v>
      </c>
      <c r="K1060" s="783">
        <f>[1]②B6用集計!D5463</f>
        <v>3</v>
      </c>
      <c r="L1060" s="732">
        <f>[1]②B6用集計!C5488</f>
        <v>32</v>
      </c>
      <c r="M1060" s="783">
        <f>[1]②B6用集計!D5488</f>
        <v>34</v>
      </c>
      <c r="N1060" s="733">
        <f>[1]②B6用集計!C5513</f>
        <v>9</v>
      </c>
      <c r="O1060" s="733">
        <f>[1]②B6用集計!D5513</f>
        <v>9</v>
      </c>
      <c r="R1060" s="725"/>
      <c r="S1060" s="725"/>
      <c r="T1060" s="725"/>
      <c r="U1060" s="725"/>
      <c r="V1060" s="725"/>
      <c r="W1060" s="725"/>
      <c r="X1060" s="725"/>
      <c r="Y1060" s="725"/>
      <c r="Z1060" s="725"/>
      <c r="AA1060" s="725"/>
      <c r="AB1060" s="725"/>
      <c r="AC1060" s="725"/>
      <c r="AD1060" s="725"/>
      <c r="AE1060" s="725"/>
      <c r="AF1060" s="725"/>
      <c r="AG1060" s="725"/>
      <c r="AH1060" s="725"/>
      <c r="AI1060" s="725"/>
      <c r="AJ1060" s="725"/>
      <c r="AK1060" s="725"/>
      <c r="AL1060" s="725"/>
      <c r="AM1060" s="725"/>
      <c r="AN1060" s="725"/>
      <c r="AO1060" s="725"/>
      <c r="AP1060" s="725"/>
      <c r="AQ1060" s="725"/>
    </row>
    <row r="1061" spans="1:43" s="730" customFormat="1" ht="12.75" customHeight="1" x14ac:dyDescent="0.15">
      <c r="A1061" s="745" t="s">
        <v>124</v>
      </c>
      <c r="B1061" s="744">
        <f>[1]②B6用集計!C5362</f>
        <v>9</v>
      </c>
      <c r="C1061" s="783">
        <f>[1]②B6用集計!D5362</f>
        <v>8</v>
      </c>
      <c r="D1061" s="732">
        <f>[1]②B6用集計!C5387</f>
        <v>9</v>
      </c>
      <c r="E1061" s="783">
        <f>[1]②B6用集計!D5387</f>
        <v>9</v>
      </c>
      <c r="F1061" s="732">
        <f>[1]②B6用集計!C5413</f>
        <v>11</v>
      </c>
      <c r="G1061" s="733">
        <f>[1]②B6用集計!D5413</f>
        <v>12</v>
      </c>
      <c r="H1061" s="744">
        <f>[1]②B6用集計!C5439</f>
        <v>13</v>
      </c>
      <c r="I1061" s="783">
        <f>[1]②B6用集計!D5439</f>
        <v>12</v>
      </c>
      <c r="J1061" s="732">
        <f>[1]②B6用集計!C5464</f>
        <v>6</v>
      </c>
      <c r="K1061" s="783">
        <f>[1]②B6用集計!D5464</f>
        <v>5</v>
      </c>
      <c r="L1061" s="732">
        <f>[1]②B6用集計!C5489</f>
        <v>30</v>
      </c>
      <c r="M1061" s="783">
        <f>[1]②B6用集計!D5489</f>
        <v>22</v>
      </c>
      <c r="N1061" s="733">
        <f>[1]②B6用集計!C5514</f>
        <v>11</v>
      </c>
      <c r="O1061" s="733">
        <f>[1]②B6用集計!D5514</f>
        <v>9</v>
      </c>
      <c r="R1061" s="725"/>
      <c r="S1061" s="725"/>
      <c r="T1061" s="725"/>
      <c r="U1061" s="725"/>
      <c r="V1061" s="725"/>
      <c r="W1061" s="725"/>
      <c r="X1061" s="725"/>
      <c r="Y1061" s="725"/>
      <c r="Z1061" s="725"/>
      <c r="AA1061" s="725"/>
      <c r="AB1061" s="725"/>
      <c r="AC1061" s="725"/>
      <c r="AD1061" s="725"/>
      <c r="AE1061" s="725"/>
      <c r="AF1061" s="725"/>
      <c r="AG1061" s="725"/>
      <c r="AH1061" s="725"/>
      <c r="AI1061" s="725"/>
      <c r="AJ1061" s="725"/>
      <c r="AK1061" s="725"/>
      <c r="AL1061" s="725"/>
      <c r="AM1061" s="725"/>
      <c r="AN1061" s="725"/>
      <c r="AO1061" s="725"/>
      <c r="AP1061" s="725"/>
      <c r="AQ1061" s="725"/>
    </row>
    <row r="1062" spans="1:43" s="730" customFormat="1" ht="12.75" customHeight="1" x14ac:dyDescent="0.15">
      <c r="A1062" s="745" t="s">
        <v>125</v>
      </c>
      <c r="B1062" s="744">
        <f>[1]②B6用集計!C5363</f>
        <v>7</v>
      </c>
      <c r="C1062" s="783">
        <f>[1]②B6用集計!D5363</f>
        <v>12</v>
      </c>
      <c r="D1062" s="732">
        <f>[1]②B6用集計!C5388</f>
        <v>10</v>
      </c>
      <c r="E1062" s="783">
        <f>[1]②B6用集計!D5388</f>
        <v>9</v>
      </c>
      <c r="F1062" s="732">
        <f>[1]②B6用集計!C5414</f>
        <v>8</v>
      </c>
      <c r="G1062" s="733">
        <f>[1]②B6用集計!D5414</f>
        <v>6</v>
      </c>
      <c r="H1062" s="744">
        <f>[1]②B6用集計!C5440</f>
        <v>20</v>
      </c>
      <c r="I1062" s="783">
        <f>[1]②B6用集計!D5440</f>
        <v>18</v>
      </c>
      <c r="J1062" s="732">
        <f>[1]②B6用集計!C5465</f>
        <v>3</v>
      </c>
      <c r="K1062" s="783">
        <f>[1]②B6用集計!D5465</f>
        <v>7</v>
      </c>
      <c r="L1062" s="732">
        <f>[1]②B6用集計!C5490</f>
        <v>37</v>
      </c>
      <c r="M1062" s="783">
        <f>[1]②B6用集計!D5490</f>
        <v>26</v>
      </c>
      <c r="N1062" s="733">
        <f>[1]②B6用集計!C5515</f>
        <v>11</v>
      </c>
      <c r="O1062" s="733">
        <f>[1]②B6用集計!D5515</f>
        <v>7</v>
      </c>
      <c r="R1062" s="725"/>
      <c r="S1062" s="725"/>
      <c r="T1062" s="725"/>
      <c r="U1062" s="725"/>
      <c r="V1062" s="725"/>
      <c r="W1062" s="725"/>
      <c r="X1062" s="725"/>
      <c r="Y1062" s="725"/>
      <c r="Z1062" s="725"/>
      <c r="AA1062" s="725"/>
      <c r="AB1062" s="725"/>
      <c r="AC1062" s="725"/>
      <c r="AD1062" s="725"/>
      <c r="AE1062" s="725"/>
      <c r="AF1062" s="725"/>
      <c r="AG1062" s="725"/>
      <c r="AH1062" s="725"/>
      <c r="AI1062" s="725"/>
      <c r="AJ1062" s="725"/>
      <c r="AK1062" s="725"/>
      <c r="AL1062" s="725"/>
      <c r="AM1062" s="725"/>
      <c r="AN1062" s="725"/>
      <c r="AO1062" s="725"/>
      <c r="AP1062" s="725"/>
      <c r="AQ1062" s="725"/>
    </row>
    <row r="1063" spans="1:43" s="730" customFormat="1" ht="12.75" customHeight="1" x14ac:dyDescent="0.15">
      <c r="A1063" s="745" t="s">
        <v>126</v>
      </c>
      <c r="B1063" s="744">
        <f>[1]②B6用集計!C5364</f>
        <v>10</v>
      </c>
      <c r="C1063" s="783">
        <f>[1]②B6用集計!D5364</f>
        <v>6</v>
      </c>
      <c r="D1063" s="732">
        <f>[1]②B6用集計!C5389</f>
        <v>10</v>
      </c>
      <c r="E1063" s="783">
        <f>[1]②B6用集計!D5389</f>
        <v>10</v>
      </c>
      <c r="F1063" s="732">
        <f>[1]②B6用集計!C5415</f>
        <v>10</v>
      </c>
      <c r="G1063" s="733">
        <f>[1]②B6用集計!D5415</f>
        <v>8</v>
      </c>
      <c r="H1063" s="744">
        <f>[1]②B6用集計!C5441</f>
        <v>21</v>
      </c>
      <c r="I1063" s="783">
        <f>[1]②B6用集計!D5441</f>
        <v>12</v>
      </c>
      <c r="J1063" s="732">
        <f>[1]②B6用集計!C5466</f>
        <v>4</v>
      </c>
      <c r="K1063" s="783">
        <f>[1]②B6用集計!D5466</f>
        <v>6</v>
      </c>
      <c r="L1063" s="732">
        <f>[1]②B6用集計!C5491</f>
        <v>33</v>
      </c>
      <c r="M1063" s="783">
        <f>[1]②B6用集計!D5491</f>
        <v>33</v>
      </c>
      <c r="N1063" s="733">
        <f>[1]②B6用集計!C5516</f>
        <v>10</v>
      </c>
      <c r="O1063" s="733">
        <f>[1]②B6用集計!D5516</f>
        <v>7</v>
      </c>
      <c r="R1063" s="725"/>
      <c r="S1063" s="725"/>
      <c r="T1063" s="725"/>
      <c r="U1063" s="725"/>
      <c r="V1063" s="725"/>
      <c r="W1063" s="725"/>
      <c r="X1063" s="725"/>
      <c r="Y1063" s="725"/>
      <c r="Z1063" s="725"/>
      <c r="AA1063" s="725"/>
      <c r="AB1063" s="725"/>
      <c r="AC1063" s="725"/>
      <c r="AD1063" s="725"/>
      <c r="AE1063" s="725"/>
      <c r="AF1063" s="725"/>
      <c r="AG1063" s="725"/>
      <c r="AH1063" s="725"/>
      <c r="AI1063" s="725"/>
      <c r="AJ1063" s="725"/>
      <c r="AK1063" s="725"/>
      <c r="AL1063" s="725"/>
      <c r="AM1063" s="725"/>
      <c r="AN1063" s="725"/>
      <c r="AO1063" s="725"/>
      <c r="AP1063" s="725"/>
      <c r="AQ1063" s="725"/>
    </row>
    <row r="1064" spans="1:43" s="730" customFormat="1" ht="12.75" customHeight="1" x14ac:dyDescent="0.15">
      <c r="A1064" s="745" t="s">
        <v>127</v>
      </c>
      <c r="B1064" s="744">
        <f>[1]②B6用集計!C5365</f>
        <v>13</v>
      </c>
      <c r="C1064" s="783">
        <f>[1]②B6用集計!D5365</f>
        <v>17</v>
      </c>
      <c r="D1064" s="732">
        <f>[1]②B6用集計!C5390</f>
        <v>8</v>
      </c>
      <c r="E1064" s="783">
        <f>[1]②B6用集計!D5390</f>
        <v>10</v>
      </c>
      <c r="F1064" s="732">
        <f>[1]②B6用集計!C5416</f>
        <v>14</v>
      </c>
      <c r="G1064" s="733">
        <f>[1]②B6用集計!D5416</f>
        <v>11</v>
      </c>
      <c r="H1064" s="744">
        <f>[1]②B6用集計!C5442</f>
        <v>27</v>
      </c>
      <c r="I1064" s="783">
        <f>[1]②B6用集計!D5442</f>
        <v>27</v>
      </c>
      <c r="J1064" s="732">
        <f>[1]②B6用集計!C5467</f>
        <v>7</v>
      </c>
      <c r="K1064" s="783">
        <f>[1]②B6用集計!D5467</f>
        <v>5</v>
      </c>
      <c r="L1064" s="732">
        <f>[1]②B6用集計!C5492</f>
        <v>46</v>
      </c>
      <c r="M1064" s="783">
        <f>[1]②B6用集計!D5492</f>
        <v>40</v>
      </c>
      <c r="N1064" s="733">
        <f>[1]②B6用集計!C5517</f>
        <v>14</v>
      </c>
      <c r="O1064" s="733">
        <f>[1]②B6用集計!D5517</f>
        <v>17</v>
      </c>
      <c r="R1064" s="725"/>
      <c r="S1064" s="725"/>
      <c r="T1064" s="725"/>
      <c r="U1064" s="725"/>
      <c r="V1064" s="725"/>
      <c r="W1064" s="725"/>
      <c r="X1064" s="725"/>
      <c r="Y1064" s="725"/>
      <c r="Z1064" s="725"/>
      <c r="AA1064" s="725"/>
      <c r="AB1064" s="725"/>
      <c r="AC1064" s="725"/>
      <c r="AD1064" s="725"/>
      <c r="AE1064" s="725"/>
      <c r="AF1064" s="725"/>
      <c r="AG1064" s="725"/>
      <c r="AH1064" s="725"/>
      <c r="AI1064" s="725"/>
      <c r="AJ1064" s="725"/>
      <c r="AK1064" s="725"/>
      <c r="AL1064" s="725"/>
      <c r="AM1064" s="725"/>
      <c r="AN1064" s="725"/>
      <c r="AO1064" s="725"/>
      <c r="AP1064" s="725"/>
      <c r="AQ1064" s="725"/>
    </row>
    <row r="1065" spans="1:43" s="730" customFormat="1" ht="12.75" customHeight="1" x14ac:dyDescent="0.15">
      <c r="A1065" s="745" t="s">
        <v>128</v>
      </c>
      <c r="B1065" s="744">
        <f>[1]②B6用集計!C5366</f>
        <v>7</v>
      </c>
      <c r="C1065" s="783">
        <f>[1]②B6用集計!D5366</f>
        <v>9</v>
      </c>
      <c r="D1065" s="732">
        <f>[1]②B6用集計!C5391</f>
        <v>10</v>
      </c>
      <c r="E1065" s="783">
        <f>[1]②B6用集計!D5391</f>
        <v>9</v>
      </c>
      <c r="F1065" s="732">
        <f>[1]②B6用集計!C5417</f>
        <v>5</v>
      </c>
      <c r="G1065" s="733">
        <f>[1]②B6用集計!D5417</f>
        <v>15</v>
      </c>
      <c r="H1065" s="744">
        <f>[1]②B6用集計!C5443</f>
        <v>11</v>
      </c>
      <c r="I1065" s="783">
        <f>[1]②B6用集計!D5443</f>
        <v>19</v>
      </c>
      <c r="J1065" s="732">
        <f>[1]②B6用集計!C5468</f>
        <v>3</v>
      </c>
      <c r="K1065" s="783">
        <f>[1]②B6用集計!D5468</f>
        <v>4</v>
      </c>
      <c r="L1065" s="732">
        <f>[1]②B6用集計!C5493</f>
        <v>31</v>
      </c>
      <c r="M1065" s="783">
        <f>[1]②B6用集計!D5493</f>
        <v>33</v>
      </c>
      <c r="N1065" s="733">
        <f>[1]②B6用集計!C5518</f>
        <v>7</v>
      </c>
      <c r="O1065" s="733">
        <f>[1]②B6用集計!D5518</f>
        <v>3</v>
      </c>
      <c r="R1065" s="725"/>
      <c r="S1065" s="725"/>
      <c r="T1065" s="725"/>
      <c r="U1065" s="725"/>
      <c r="V1065" s="725"/>
      <c r="W1065" s="725"/>
      <c r="X1065" s="725"/>
      <c r="Y1065" s="725"/>
      <c r="Z1065" s="725"/>
      <c r="AA1065" s="725"/>
      <c r="AB1065" s="725"/>
      <c r="AC1065" s="725"/>
      <c r="AD1065" s="725"/>
      <c r="AE1065" s="725"/>
      <c r="AF1065" s="725"/>
      <c r="AG1065" s="725"/>
      <c r="AH1065" s="725"/>
      <c r="AI1065" s="725"/>
      <c r="AJ1065" s="725"/>
      <c r="AK1065" s="725"/>
      <c r="AL1065" s="725"/>
      <c r="AM1065" s="725"/>
      <c r="AN1065" s="725"/>
      <c r="AO1065" s="725"/>
      <c r="AP1065" s="725"/>
      <c r="AQ1065" s="725"/>
    </row>
    <row r="1066" spans="1:43" s="730" customFormat="1" ht="12.75" customHeight="1" x14ac:dyDescent="0.15">
      <c r="A1066" s="745" t="s">
        <v>129</v>
      </c>
      <c r="B1066" s="744">
        <f>[1]②B6用集計!C5367</f>
        <v>13</v>
      </c>
      <c r="C1066" s="783">
        <f>[1]②B6用集計!D5367</f>
        <v>7</v>
      </c>
      <c r="D1066" s="732">
        <f>[1]②B6用集計!C5392</f>
        <v>2</v>
      </c>
      <c r="E1066" s="783">
        <f>[1]②B6用集計!D5392</f>
        <v>5</v>
      </c>
      <c r="F1066" s="732">
        <f>[1]②B6用集計!C5418</f>
        <v>10</v>
      </c>
      <c r="G1066" s="733">
        <f>[1]②B6用集計!D5418</f>
        <v>7</v>
      </c>
      <c r="H1066" s="744">
        <f>[1]②B6用集計!C5444</f>
        <v>10</v>
      </c>
      <c r="I1066" s="783">
        <f>[1]②B6用集計!D5444</f>
        <v>23</v>
      </c>
      <c r="J1066" s="732">
        <f>[1]②B6用集計!C5469</f>
        <v>0</v>
      </c>
      <c r="K1066" s="783">
        <f>[1]②B6用集計!D5469</f>
        <v>3</v>
      </c>
      <c r="L1066" s="732">
        <f>[1]②B6用集計!C5494</f>
        <v>20</v>
      </c>
      <c r="M1066" s="783">
        <f>[1]②B6用集計!D5494</f>
        <v>21</v>
      </c>
      <c r="N1066" s="733">
        <f>[1]②B6用集計!C5519</f>
        <v>6</v>
      </c>
      <c r="O1066" s="733">
        <f>[1]②B6用集計!D5519</f>
        <v>7</v>
      </c>
      <c r="R1066" s="725"/>
      <c r="S1066" s="725"/>
      <c r="T1066" s="725"/>
      <c r="U1066" s="725"/>
      <c r="V1066" s="725"/>
      <c r="W1066" s="725"/>
      <c r="X1066" s="725"/>
      <c r="Y1066" s="725"/>
      <c r="Z1066" s="725"/>
      <c r="AA1066" s="725"/>
      <c r="AB1066" s="725"/>
      <c r="AC1066" s="725"/>
      <c r="AD1066" s="725"/>
      <c r="AE1066" s="725"/>
      <c r="AF1066" s="725"/>
      <c r="AG1066" s="725"/>
      <c r="AH1066" s="725"/>
      <c r="AI1066" s="725"/>
      <c r="AJ1066" s="725"/>
      <c r="AK1066" s="725"/>
      <c r="AL1066" s="725"/>
      <c r="AM1066" s="725"/>
      <c r="AN1066" s="725"/>
      <c r="AO1066" s="725"/>
      <c r="AP1066" s="725"/>
      <c r="AQ1066" s="725"/>
    </row>
    <row r="1067" spans="1:43" s="730" customFormat="1" ht="12.75" customHeight="1" x14ac:dyDescent="0.15">
      <c r="A1067" s="745" t="s">
        <v>130</v>
      </c>
      <c r="B1067" s="744">
        <f>[1]②B6用集計!C5368</f>
        <v>5</v>
      </c>
      <c r="C1067" s="783">
        <f>[1]②B6用集計!D5368</f>
        <v>9</v>
      </c>
      <c r="D1067" s="732">
        <f>[1]②B6用集計!C5393</f>
        <v>6</v>
      </c>
      <c r="E1067" s="783">
        <f>[1]②B6用集計!D5393</f>
        <v>5</v>
      </c>
      <c r="F1067" s="732">
        <f>[1]②B6用集計!C5419</f>
        <v>6</v>
      </c>
      <c r="G1067" s="733">
        <f>[1]②B6用集計!D5419</f>
        <v>5</v>
      </c>
      <c r="H1067" s="744">
        <f>[1]②B6用集計!C5445</f>
        <v>13</v>
      </c>
      <c r="I1067" s="783">
        <f>[1]②B6用集計!D5445</f>
        <v>15</v>
      </c>
      <c r="J1067" s="732">
        <f>[1]②B6用集計!C5470</f>
        <v>6</v>
      </c>
      <c r="K1067" s="783">
        <f>[1]②B6用集計!D5470</f>
        <v>6</v>
      </c>
      <c r="L1067" s="732">
        <f>[1]②B6用集計!C5495</f>
        <v>19</v>
      </c>
      <c r="M1067" s="783">
        <f>[1]②B6用集計!D5495</f>
        <v>20</v>
      </c>
      <c r="N1067" s="733">
        <f>[1]②B6用集計!C5520</f>
        <v>7</v>
      </c>
      <c r="O1067" s="733">
        <f>[1]②B6用集計!D5520</f>
        <v>10</v>
      </c>
      <c r="R1067" s="725"/>
      <c r="S1067" s="725"/>
      <c r="T1067" s="725"/>
      <c r="U1067" s="725"/>
      <c r="V1067" s="725"/>
      <c r="W1067" s="725"/>
      <c r="X1067" s="725"/>
      <c r="Y1067" s="725"/>
      <c r="Z1067" s="725"/>
      <c r="AA1067" s="725"/>
      <c r="AB1067" s="725"/>
      <c r="AC1067" s="725"/>
      <c r="AD1067" s="725"/>
      <c r="AE1067" s="725"/>
      <c r="AF1067" s="725"/>
      <c r="AG1067" s="725"/>
      <c r="AH1067" s="725"/>
      <c r="AI1067" s="725"/>
      <c r="AJ1067" s="725"/>
      <c r="AK1067" s="725"/>
      <c r="AL1067" s="725"/>
      <c r="AM1067" s="725"/>
      <c r="AN1067" s="725"/>
      <c r="AO1067" s="725"/>
      <c r="AP1067" s="725"/>
      <c r="AQ1067" s="725"/>
    </row>
    <row r="1068" spans="1:43" s="730" customFormat="1" ht="12.75" customHeight="1" x14ac:dyDescent="0.15">
      <c r="A1068" s="745" t="s">
        <v>131</v>
      </c>
      <c r="B1068" s="744">
        <f>[1]②B6用集計!C5369</f>
        <v>5</v>
      </c>
      <c r="C1068" s="783">
        <f>[1]②B6用集計!D5369</f>
        <v>4</v>
      </c>
      <c r="D1068" s="732">
        <f>[1]②B6用集計!C5394</f>
        <v>3</v>
      </c>
      <c r="E1068" s="783">
        <f>[1]②B6用集計!D5394</f>
        <v>6</v>
      </c>
      <c r="F1068" s="732">
        <f>[1]②B6用集計!C5420</f>
        <v>5</v>
      </c>
      <c r="G1068" s="733">
        <f>[1]②B6用集計!D5420</f>
        <v>8</v>
      </c>
      <c r="H1068" s="744">
        <f>[1]②B6用集計!C5446</f>
        <v>7</v>
      </c>
      <c r="I1068" s="783">
        <f>[1]②B6用集計!D5446</f>
        <v>27</v>
      </c>
      <c r="J1068" s="732">
        <f>[1]②B6用集計!C5471</f>
        <v>2</v>
      </c>
      <c r="K1068" s="783">
        <f>[1]②B6用集計!D5471</f>
        <v>4</v>
      </c>
      <c r="L1068" s="732">
        <f>[1]②B6用集計!C5496</f>
        <v>3</v>
      </c>
      <c r="M1068" s="783">
        <f>[1]②B6用集計!D5496</f>
        <v>9</v>
      </c>
      <c r="N1068" s="733">
        <f>[1]②B6用集計!C5521</f>
        <v>5</v>
      </c>
      <c r="O1068" s="733">
        <f>[1]②B6用集計!D5521</f>
        <v>5</v>
      </c>
      <c r="R1068" s="725"/>
      <c r="S1068" s="725"/>
      <c r="T1068" s="725"/>
      <c r="U1068" s="725"/>
      <c r="V1068" s="725"/>
      <c r="W1068" s="725"/>
      <c r="X1068" s="725"/>
      <c r="Y1068" s="725"/>
      <c r="Z1068" s="725"/>
      <c r="AA1068" s="725"/>
      <c r="AB1068" s="725"/>
      <c r="AC1068" s="725"/>
      <c r="AD1068" s="725"/>
      <c r="AE1068" s="725"/>
      <c r="AF1068" s="725"/>
      <c r="AG1068" s="725"/>
      <c r="AH1068" s="725"/>
      <c r="AI1068" s="725"/>
      <c r="AJ1068" s="725"/>
      <c r="AK1068" s="725"/>
      <c r="AL1068" s="725"/>
      <c r="AM1068" s="725"/>
      <c r="AN1068" s="725"/>
      <c r="AO1068" s="725"/>
      <c r="AP1068" s="725"/>
      <c r="AQ1068" s="725"/>
    </row>
    <row r="1069" spans="1:43" s="730" customFormat="1" ht="12.75" customHeight="1" x14ac:dyDescent="0.15">
      <c r="A1069" s="745" t="s">
        <v>132</v>
      </c>
      <c r="B1069" s="744">
        <f>[1]②B6用集計!C5370</f>
        <v>0</v>
      </c>
      <c r="C1069" s="783">
        <f>[1]②B6用集計!D5370</f>
        <v>2</v>
      </c>
      <c r="D1069" s="732">
        <f>[1]②B6用集計!C5395</f>
        <v>2</v>
      </c>
      <c r="E1069" s="783">
        <f>[1]②B6用集計!D5395</f>
        <v>2</v>
      </c>
      <c r="F1069" s="732">
        <f>[1]②B6用集計!C5421</f>
        <v>1</v>
      </c>
      <c r="G1069" s="733">
        <f>[1]②B6用集計!D5421</f>
        <v>4</v>
      </c>
      <c r="H1069" s="744">
        <f>[1]②B6用集計!C5447</f>
        <v>5</v>
      </c>
      <c r="I1069" s="783">
        <f>[1]②B6用集計!D5447</f>
        <v>22</v>
      </c>
      <c r="J1069" s="732">
        <f>[1]②B6用集計!C5472</f>
        <v>1</v>
      </c>
      <c r="K1069" s="783">
        <f>[1]②B6用集計!D5472</f>
        <v>2</v>
      </c>
      <c r="L1069" s="732">
        <f>[1]②B6用集計!C5497</f>
        <v>3</v>
      </c>
      <c r="M1069" s="783">
        <f>[1]②B6用集計!D5497</f>
        <v>11</v>
      </c>
      <c r="N1069" s="733">
        <f>[1]②B6用集計!C5522</f>
        <v>1</v>
      </c>
      <c r="O1069" s="733">
        <f>[1]②B6用集計!D5522</f>
        <v>3</v>
      </c>
      <c r="R1069" s="725"/>
      <c r="S1069" s="725"/>
      <c r="T1069" s="725"/>
      <c r="U1069" s="725"/>
      <c r="V1069" s="725"/>
      <c r="W1069" s="725"/>
      <c r="X1069" s="725"/>
      <c r="Y1069" s="725"/>
      <c r="Z1069" s="725"/>
      <c r="AA1069" s="725"/>
      <c r="AB1069" s="725"/>
      <c r="AC1069" s="725"/>
      <c r="AD1069" s="725"/>
      <c r="AE1069" s="725"/>
      <c r="AF1069" s="725"/>
      <c r="AG1069" s="725"/>
      <c r="AH1069" s="725"/>
      <c r="AI1069" s="725"/>
      <c r="AJ1069" s="725"/>
      <c r="AK1069" s="725"/>
      <c r="AL1069" s="725"/>
      <c r="AM1069" s="725"/>
      <c r="AN1069" s="725"/>
      <c r="AO1069" s="725"/>
      <c r="AP1069" s="725"/>
      <c r="AQ1069" s="725"/>
    </row>
    <row r="1070" spans="1:43" s="730" customFormat="1" ht="12.75" customHeight="1" x14ac:dyDescent="0.15">
      <c r="A1070" s="745" t="s">
        <v>133</v>
      </c>
      <c r="B1070" s="744">
        <f>[1]②B6用集計!C5371</f>
        <v>1</v>
      </c>
      <c r="C1070" s="783">
        <f>[1]②B6用集計!D5371</f>
        <v>2</v>
      </c>
      <c r="D1070" s="732">
        <f>[1]②B6用集計!C5396</f>
        <v>0</v>
      </c>
      <c r="E1070" s="783">
        <f>[1]②B6用集計!D5396</f>
        <v>1</v>
      </c>
      <c r="F1070" s="732">
        <f>[1]②B6用集計!C5422</f>
        <v>1</v>
      </c>
      <c r="G1070" s="733">
        <f>[1]②B6用集計!D5422</f>
        <v>0</v>
      </c>
      <c r="H1070" s="744">
        <f>[1]②B6用集計!C5448</f>
        <v>1</v>
      </c>
      <c r="I1070" s="783">
        <f>[1]②B6用集計!D5448</f>
        <v>5</v>
      </c>
      <c r="J1070" s="732">
        <f>[1]②B6用集計!C5473</f>
        <v>0</v>
      </c>
      <c r="K1070" s="783">
        <f>[1]②B6用集計!D5473</f>
        <v>1</v>
      </c>
      <c r="L1070" s="732">
        <f>[1]②B6用集計!C5498</f>
        <v>1</v>
      </c>
      <c r="M1070" s="783">
        <f>[1]②B6用集計!D5498</f>
        <v>2</v>
      </c>
      <c r="N1070" s="733">
        <f>[1]②B6用集計!C5523</f>
        <v>0</v>
      </c>
      <c r="O1070" s="733">
        <f>[1]②B6用集計!D5523</f>
        <v>3</v>
      </c>
      <c r="R1070" s="725"/>
      <c r="S1070" s="725"/>
      <c r="T1070" s="725"/>
      <c r="U1070" s="725"/>
      <c r="V1070" s="725"/>
      <c r="W1070" s="725"/>
      <c r="X1070" s="725"/>
      <c r="Y1070" s="725"/>
      <c r="Z1070" s="725"/>
      <c r="AA1070" s="725"/>
      <c r="AB1070" s="725"/>
      <c r="AC1070" s="725"/>
      <c r="AD1070" s="725"/>
      <c r="AE1070" s="725"/>
      <c r="AF1070" s="725"/>
      <c r="AG1070" s="725"/>
      <c r="AH1070" s="725"/>
      <c r="AI1070" s="725"/>
      <c r="AJ1070" s="725"/>
      <c r="AK1070" s="725"/>
      <c r="AL1070" s="725"/>
      <c r="AM1070" s="725"/>
      <c r="AN1070" s="725"/>
      <c r="AO1070" s="725"/>
      <c r="AP1070" s="725"/>
      <c r="AQ1070" s="725"/>
    </row>
    <row r="1071" spans="1:43" s="730" customFormat="1" ht="12.75" customHeight="1" thickBot="1" x14ac:dyDescent="0.2">
      <c r="A1071" s="739" t="s">
        <v>209</v>
      </c>
      <c r="B1071" s="738">
        <f>[1]②B6用集計!C5372</f>
        <v>0</v>
      </c>
      <c r="C1071" s="782">
        <f>[1]②B6用集計!D5372</f>
        <v>0</v>
      </c>
      <c r="D1071" s="781">
        <f>[1]②B6用集計!C5397</f>
        <v>0</v>
      </c>
      <c r="E1071" s="782">
        <f>[1]②B6用集計!D5397</f>
        <v>0</v>
      </c>
      <c r="F1071" s="781">
        <f>[1]②B6用集計!C5423</f>
        <v>0</v>
      </c>
      <c r="G1071" s="781">
        <f>[1]②B6用集計!D5423</f>
        <v>0</v>
      </c>
      <c r="H1071" s="738">
        <f>[1]②B6用集計!C5449</f>
        <v>1</v>
      </c>
      <c r="I1071" s="782">
        <f>[1]②B6用集計!D5449</f>
        <v>3</v>
      </c>
      <c r="J1071" s="781">
        <f>[1]②B6用集計!C5474</f>
        <v>0</v>
      </c>
      <c r="K1071" s="782">
        <f>[1]②B6用集計!D5474</f>
        <v>0</v>
      </c>
      <c r="L1071" s="781">
        <f>[1]②B6用集計!C5499</f>
        <v>0</v>
      </c>
      <c r="M1071" s="782">
        <f>[1]②B6用集計!D5499</f>
        <v>0</v>
      </c>
      <c r="N1071" s="781">
        <f>[1]②B6用集計!C5524</f>
        <v>0</v>
      </c>
      <c r="O1071" s="781">
        <f>[1]②B6用集計!D5524</f>
        <v>0</v>
      </c>
      <c r="R1071" s="725"/>
      <c r="S1071" s="725"/>
      <c r="T1071" s="725"/>
      <c r="U1071" s="725"/>
      <c r="V1071" s="725"/>
      <c r="W1071" s="725"/>
      <c r="X1071" s="725"/>
      <c r="Y1071" s="725"/>
      <c r="Z1071" s="725"/>
      <c r="AA1071" s="725"/>
      <c r="AB1071" s="725"/>
      <c r="AC1071" s="725"/>
      <c r="AD1071" s="725"/>
      <c r="AE1071" s="725"/>
      <c r="AF1071" s="725"/>
      <c r="AG1071" s="725"/>
      <c r="AH1071" s="725"/>
      <c r="AI1071" s="725"/>
      <c r="AJ1071" s="725"/>
      <c r="AK1071" s="725"/>
      <c r="AL1071" s="725"/>
      <c r="AM1071" s="725"/>
      <c r="AN1071" s="725"/>
      <c r="AO1071" s="725"/>
      <c r="AP1071" s="725"/>
      <c r="AQ1071" s="725"/>
    </row>
    <row r="1072" spans="1:43" ht="16.5" customHeight="1" thickBot="1" x14ac:dyDescent="0.2">
      <c r="A1072" s="780"/>
      <c r="B1072" s="733"/>
      <c r="C1072" s="733"/>
      <c r="D1072" s="733"/>
      <c r="E1072" s="733"/>
      <c r="F1072" s="733"/>
      <c r="G1072" s="733"/>
      <c r="H1072" s="733"/>
      <c r="I1072" s="733"/>
      <c r="J1072" s="733"/>
      <c r="K1072" s="733"/>
      <c r="L1072" s="731"/>
      <c r="M1072" s="779"/>
      <c r="N1072" s="779"/>
      <c r="O1072" s="779"/>
      <c r="P1072" s="778"/>
      <c r="Q1072" s="778"/>
    </row>
    <row r="1073" spans="1:31" s="731" customFormat="1" ht="22.5" customHeight="1" x14ac:dyDescent="0.15">
      <c r="A1073" s="777" t="s">
        <v>219</v>
      </c>
      <c r="B1073" s="776" t="s">
        <v>218</v>
      </c>
      <c r="C1073" s="775"/>
      <c r="D1073" s="774" t="s">
        <v>217</v>
      </c>
      <c r="E1073" s="774"/>
      <c r="F1073" s="773" t="s">
        <v>216</v>
      </c>
      <c r="G1073" s="772"/>
      <c r="H1073" s="726"/>
      <c r="I1073" s="725"/>
      <c r="J1073" s="725"/>
      <c r="K1073" s="732"/>
      <c r="L1073" s="732"/>
      <c r="M1073" s="732"/>
      <c r="N1073" s="732"/>
      <c r="O1073" s="733"/>
      <c r="P1073" s="733"/>
      <c r="Q1073" s="732"/>
      <c r="R1073" s="732"/>
      <c r="S1073" s="732"/>
      <c r="T1073" s="732"/>
      <c r="U1073" s="732"/>
      <c r="V1073" s="732"/>
      <c r="W1073" s="732"/>
      <c r="X1073" s="732"/>
      <c r="Y1073" s="732"/>
      <c r="Z1073" s="732"/>
      <c r="AA1073" s="732"/>
      <c r="AB1073" s="732"/>
      <c r="AC1073" s="732"/>
      <c r="AD1073" s="732"/>
      <c r="AE1073" s="732"/>
    </row>
    <row r="1074" spans="1:31" s="730" customFormat="1" ht="13.5" customHeight="1" x14ac:dyDescent="0.15">
      <c r="A1074" s="771" t="s">
        <v>215</v>
      </c>
      <c r="B1074" s="768">
        <f>[1]③行政区別!E265</f>
        <v>108</v>
      </c>
      <c r="C1074" s="767"/>
      <c r="D1074" s="769">
        <f>SUM(N1017:O1017)+SUM(B1046:O1046)+B1074</f>
        <v>1183</v>
      </c>
      <c r="E1074" s="769"/>
      <c r="F1074" s="770">
        <f>H32+L61+H119+L119+D177+J206+H235+B293+D322+H380+L409+B438+J438+J467+L496+F554+D583+L611+N640+H698+F727+L756+H785+N785+J814+D843+B872+J872+L930+L988+L1017+D1074</f>
        <v>44372</v>
      </c>
      <c r="G1074" s="769"/>
      <c r="H1074" s="733"/>
      <c r="I1074" s="725"/>
      <c r="J1074" s="725"/>
      <c r="K1074" s="725"/>
      <c r="L1074" s="725"/>
      <c r="M1074" s="725"/>
      <c r="N1074" s="725"/>
      <c r="O1074" s="726"/>
      <c r="P1074" s="726"/>
      <c r="Q1074" s="725"/>
      <c r="R1074" s="725"/>
      <c r="S1074" s="725"/>
      <c r="T1074" s="725"/>
      <c r="U1074" s="725"/>
      <c r="V1074" s="725"/>
      <c r="W1074" s="725"/>
      <c r="X1074" s="725"/>
      <c r="Y1074" s="725"/>
      <c r="Z1074" s="725"/>
      <c r="AA1074" s="725"/>
      <c r="AB1074" s="725"/>
      <c r="AC1074" s="725"/>
      <c r="AD1074" s="725"/>
      <c r="AE1074" s="725"/>
    </row>
    <row r="1075" spans="1:31" s="730" customFormat="1" ht="13.5" customHeight="1" x14ac:dyDescent="0.15">
      <c r="A1075" s="759" t="s">
        <v>214</v>
      </c>
      <c r="B1075" s="768">
        <f>SUM(B1079:C1099)</f>
        <v>340</v>
      </c>
      <c r="C1075" s="767"/>
      <c r="D1075" s="765">
        <f>SUM(D1079:E1099)</f>
        <v>3352</v>
      </c>
      <c r="E1075" s="765"/>
      <c r="F1075" s="766">
        <f>SUM(F1079:G1099)</f>
        <v>117605</v>
      </c>
      <c r="G1075" s="765"/>
      <c r="H1075" s="726"/>
      <c r="I1075" s="725"/>
      <c r="J1075" s="725"/>
      <c r="K1075" s="725"/>
      <c r="L1075" s="725"/>
      <c r="M1075" s="725"/>
      <c r="N1075" s="725"/>
      <c r="O1075" s="726"/>
      <c r="P1075" s="726"/>
      <c r="Q1075" s="725"/>
      <c r="R1075" s="725"/>
      <c r="S1075" s="725"/>
      <c r="T1075" s="725"/>
      <c r="U1075" s="725"/>
      <c r="V1075" s="725"/>
      <c r="W1075" s="725"/>
      <c r="X1075" s="725"/>
      <c r="Y1075" s="725"/>
      <c r="Z1075" s="725"/>
      <c r="AA1075" s="725"/>
      <c r="AB1075" s="725"/>
      <c r="AC1075" s="725"/>
      <c r="AD1075" s="725"/>
      <c r="AE1075" s="725"/>
    </row>
    <row r="1076" spans="1:31" s="730" customFormat="1" ht="13.5" customHeight="1" x14ac:dyDescent="0.15">
      <c r="A1076" s="759"/>
      <c r="B1076" s="764" t="s">
        <v>111</v>
      </c>
      <c r="C1076" s="763" t="s">
        <v>112</v>
      </c>
      <c r="D1076" s="762" t="s">
        <v>111</v>
      </c>
      <c r="E1076" s="760" t="s">
        <v>112</v>
      </c>
      <c r="F1076" s="761" t="s">
        <v>111</v>
      </c>
      <c r="G1076" s="760" t="s">
        <v>112</v>
      </c>
      <c r="H1076" s="726"/>
      <c r="I1076" s="725"/>
      <c r="J1076" s="725"/>
      <c r="K1076" s="725"/>
      <c r="L1076" s="725"/>
      <c r="M1076" s="725"/>
      <c r="N1076" s="725"/>
      <c r="O1076" s="726"/>
      <c r="P1076" s="726"/>
      <c r="Q1076" s="725"/>
      <c r="R1076" s="725"/>
      <c r="S1076" s="725"/>
      <c r="T1076" s="725"/>
      <c r="U1076" s="725"/>
      <c r="V1076" s="725"/>
      <c r="W1076" s="725"/>
      <c r="X1076" s="725"/>
      <c r="Y1076" s="725"/>
      <c r="Z1076" s="725"/>
      <c r="AA1076" s="725"/>
      <c r="AB1076" s="725"/>
      <c r="AC1076" s="725"/>
      <c r="AD1076" s="725"/>
      <c r="AE1076" s="725"/>
    </row>
    <row r="1077" spans="1:31" s="730" customFormat="1" ht="13.5" customHeight="1" x14ac:dyDescent="0.15">
      <c r="A1077" s="759" t="s">
        <v>213</v>
      </c>
      <c r="B1077" s="758">
        <f>SUM(B1083:B1099)</f>
        <v>134</v>
      </c>
      <c r="C1077" s="757">
        <f>SUM(C1083:C1099)</f>
        <v>150</v>
      </c>
      <c r="D1077" s="756">
        <f>N1020+B1049+D1049+F1049+H1049+J1049+L1049+N1049+B1077</f>
        <v>1392</v>
      </c>
      <c r="E1077" s="756">
        <f>O1020+C1049+E1049+G1049+I1049+K1049+M1049+O1049+C1077</f>
        <v>1409</v>
      </c>
      <c r="F1077" s="755">
        <f>SUM(F1083:F1099)</f>
        <v>47732</v>
      </c>
      <c r="G1077" s="754">
        <f>SUM(G1083:G1099)</f>
        <v>48114</v>
      </c>
      <c r="H1077" s="726"/>
      <c r="I1077" s="725"/>
      <c r="J1077" s="725"/>
      <c r="K1077" s="725"/>
      <c r="L1077" s="725"/>
      <c r="M1077" s="725"/>
      <c r="N1077" s="725"/>
      <c r="O1077" s="726"/>
      <c r="P1077" s="726"/>
      <c r="Q1077" s="725"/>
      <c r="R1077" s="725"/>
      <c r="S1077" s="725"/>
      <c r="T1077" s="725"/>
      <c r="U1077" s="725"/>
      <c r="V1077" s="725"/>
      <c r="W1077" s="725"/>
      <c r="X1077" s="725"/>
      <c r="Y1077" s="725"/>
      <c r="Z1077" s="725"/>
      <c r="AA1077" s="725"/>
      <c r="AB1077" s="725"/>
      <c r="AC1077" s="725"/>
      <c r="AD1077" s="725"/>
      <c r="AE1077" s="725"/>
    </row>
    <row r="1078" spans="1:31" s="730" customFormat="1" ht="15" customHeight="1" x14ac:dyDescent="0.15">
      <c r="A1078" s="753" t="s">
        <v>212</v>
      </c>
      <c r="B1078" s="752">
        <f>SUM(B1079:B1099)</f>
        <v>162</v>
      </c>
      <c r="C1078" s="751">
        <f>SUM(C1079:C1099)</f>
        <v>178</v>
      </c>
      <c r="D1078" s="750">
        <f>N1021+B1050+D1050+F1050+H1050+J1050+L1050+N1050+B1078</f>
        <v>1650</v>
      </c>
      <c r="E1078" s="749">
        <f>O1021+C1050+E1050+G1050+I1050+K1050+M1050+O1050+C1078</f>
        <v>1702</v>
      </c>
      <c r="F1078" s="748">
        <f>SUM(F1079:F1099)</f>
        <v>58893</v>
      </c>
      <c r="G1078" s="747">
        <f>SUM(G1079:G1099)</f>
        <v>58712</v>
      </c>
      <c r="H1078" s="726"/>
      <c r="I1078" s="725"/>
      <c r="J1078" s="725"/>
      <c r="K1078" s="725"/>
      <c r="L1078" s="725"/>
      <c r="M1078" s="725"/>
      <c r="N1078" s="725"/>
      <c r="O1078" s="726"/>
      <c r="P1078" s="726"/>
      <c r="Q1078" s="725"/>
      <c r="R1078" s="725"/>
      <c r="S1078" s="725"/>
      <c r="T1078" s="725"/>
      <c r="U1078" s="725"/>
      <c r="V1078" s="725"/>
      <c r="W1078" s="725"/>
      <c r="X1078" s="725"/>
      <c r="Y1078" s="725"/>
      <c r="Z1078" s="725"/>
      <c r="AA1078" s="725"/>
      <c r="AB1078" s="725"/>
      <c r="AC1078" s="725"/>
      <c r="AD1078" s="725"/>
      <c r="AE1078" s="725"/>
    </row>
    <row r="1079" spans="1:31" s="730" customFormat="1" ht="12.75" customHeight="1" x14ac:dyDescent="0.15">
      <c r="A1079" s="745" t="s">
        <v>211</v>
      </c>
      <c r="B1079" s="744">
        <f>[1]②B6用集計!C5529</f>
        <v>5</v>
      </c>
      <c r="C1079" s="743">
        <f>[1]②B6用集計!D5529</f>
        <v>4</v>
      </c>
      <c r="D1079" s="742">
        <f>N1022+B1051+D1051+F1051+H1051+J1051+L1051+N1051+B1079</f>
        <v>41</v>
      </c>
      <c r="E1079" s="740">
        <f>O1022+C1051+E1051+G1051+I1051+K1051+M1051+O1051+C1079</f>
        <v>65</v>
      </c>
      <c r="F1079" s="741">
        <f>H37+L66+H124+L124+D182+J211+H240+B298+D327+H385+L414+B443+J443+J472+L501+F559+D588+L616+N645+H703+F732+L761+H790+N790+J819+D848+B877+J877+L935+L993+L1022+D1079</f>
        <v>2673</v>
      </c>
      <c r="G1079" s="746">
        <f>I37+M66+I124+M124+E182+K211+I240+C298+E327+I385+M414+C443+K443+K472+M501+G559+E588+M616+O645+I703+G732+M761+I790+O790+K819+E848+C877+K877+M935+M993+M1022+E1079</f>
        <v>2487</v>
      </c>
      <c r="H1079" s="726"/>
      <c r="I1079" s="725"/>
      <c r="J1079" s="725"/>
      <c r="K1079" s="725"/>
      <c r="L1079" s="725"/>
      <c r="M1079" s="725"/>
      <c r="N1079" s="725"/>
      <c r="O1079" s="726"/>
      <c r="P1079" s="726"/>
      <c r="Q1079" s="725"/>
      <c r="R1079" s="725"/>
      <c r="S1079" s="725"/>
      <c r="T1079" s="725"/>
      <c r="U1079" s="725"/>
      <c r="V1079" s="725"/>
      <c r="W1079" s="725"/>
      <c r="X1079" s="725"/>
      <c r="Y1079" s="725"/>
      <c r="Z1079" s="725"/>
      <c r="AA1079" s="725"/>
      <c r="AB1079" s="725"/>
      <c r="AC1079" s="725"/>
      <c r="AD1079" s="725"/>
      <c r="AE1079" s="725"/>
    </row>
    <row r="1080" spans="1:31" s="730" customFormat="1" ht="12.75" customHeight="1" x14ac:dyDescent="0.15">
      <c r="A1080" s="745" t="s">
        <v>210</v>
      </c>
      <c r="B1080" s="744">
        <f>[1]②B6用集計!C5530</f>
        <v>8</v>
      </c>
      <c r="C1080" s="743">
        <f>[1]②B6用集計!D5530</f>
        <v>11</v>
      </c>
      <c r="D1080" s="742">
        <f>N1023+B1052+D1052+F1052+H1052+J1052+L1052+N1052+B1080</f>
        <v>76</v>
      </c>
      <c r="E1080" s="740">
        <f>O1023+C1052+E1052+G1052+I1052+K1052+M1052+O1052+C1080</f>
        <v>82</v>
      </c>
      <c r="F1080" s="741">
        <f>H38+L67+H125+L125+D183+J212+H241+B299+D328+H386+L415+B444+J444+J473+L502+F560+D589+L617+N646+H704+F733+L762+H791+N791+J820+D849+B878+J878+L936+L994+L1023+D1080</f>
        <v>2849</v>
      </c>
      <c r="G1080" s="740">
        <f>I38+M67+I125+M125+E183+K212+I241+C299+E328+I386+M415+C444+K444+K473+M502+G560+E589+M617+O646+I704+G733+M762+I791+O791+K820+E849+C878+K878+M936+M994+M1023+E1080</f>
        <v>2765</v>
      </c>
      <c r="H1080" s="726"/>
      <c r="I1080" s="725"/>
      <c r="J1080" s="725"/>
      <c r="K1080" s="725"/>
      <c r="L1080" s="725"/>
      <c r="M1080" s="725"/>
      <c r="N1080" s="725"/>
      <c r="O1080" s="726"/>
      <c r="P1080" s="726"/>
      <c r="Q1080" s="725"/>
      <c r="R1080" s="725"/>
      <c r="S1080" s="725"/>
      <c r="T1080" s="725"/>
      <c r="U1080" s="725"/>
      <c r="V1080" s="725"/>
      <c r="W1080" s="725"/>
      <c r="X1080" s="725"/>
      <c r="Y1080" s="725"/>
      <c r="Z1080" s="725"/>
      <c r="AA1080" s="725"/>
      <c r="AB1080" s="725"/>
      <c r="AC1080" s="725"/>
      <c r="AD1080" s="725"/>
      <c r="AE1080" s="725"/>
    </row>
    <row r="1081" spans="1:31" s="730" customFormat="1" ht="12.75" customHeight="1" x14ac:dyDescent="0.15">
      <c r="A1081" s="745" t="s">
        <v>115</v>
      </c>
      <c r="B1081" s="744">
        <f>[1]②B6用集計!C5531</f>
        <v>9</v>
      </c>
      <c r="C1081" s="743">
        <f>[1]②B6用集計!D5531</f>
        <v>9</v>
      </c>
      <c r="D1081" s="742">
        <f>N1024+B1053+D1053+F1053+H1053+J1053+L1053+N1053+B1081</f>
        <v>68</v>
      </c>
      <c r="E1081" s="740">
        <f>O1024+C1053+E1053+G1053+I1053+K1053+M1053+O1053+C1081</f>
        <v>70</v>
      </c>
      <c r="F1081" s="741">
        <f>H39+L68+H126+L126+D184+J213+H242+B300+D329+H387+L416+B445+J445+J474+L503+F561+D590+L618+N647+H705+F734+L763+H792+N792+J821+D850+B879+J879+L937+L995+L1024+D1081</f>
        <v>2869</v>
      </c>
      <c r="G1081" s="740">
        <f>I39+M68+I126+M126+E184+K213+I242+C300+E329+I387+M416+C445+K445+K474+M503+G561+E590+M618+O647+I705+G734+M763+I792+O792+K821+E850+C879+K879+M937+M995+M1024+E1081</f>
        <v>2700</v>
      </c>
      <c r="H1081" s="726"/>
      <c r="I1081" s="725"/>
      <c r="J1081" s="725"/>
      <c r="K1081" s="725"/>
      <c r="L1081" s="725"/>
      <c r="M1081" s="725"/>
      <c r="N1081" s="725"/>
      <c r="O1081" s="726"/>
      <c r="P1081" s="726"/>
      <c r="Q1081" s="725"/>
      <c r="R1081" s="725"/>
      <c r="S1081" s="725"/>
      <c r="T1081" s="725"/>
      <c r="U1081" s="725"/>
      <c r="V1081" s="725"/>
      <c r="W1081" s="725"/>
      <c r="X1081" s="725"/>
      <c r="Y1081" s="725"/>
      <c r="Z1081" s="725"/>
      <c r="AA1081" s="725"/>
      <c r="AB1081" s="725"/>
      <c r="AC1081" s="725"/>
      <c r="AD1081" s="725"/>
      <c r="AE1081" s="725"/>
    </row>
    <row r="1082" spans="1:31" s="730" customFormat="1" ht="12.75" customHeight="1" x14ac:dyDescent="0.15">
      <c r="A1082" s="745" t="s">
        <v>116</v>
      </c>
      <c r="B1082" s="744">
        <f>[1]②B6用集計!C5532</f>
        <v>6</v>
      </c>
      <c r="C1082" s="743">
        <f>[1]②B6用集計!D5532</f>
        <v>4</v>
      </c>
      <c r="D1082" s="742">
        <f>N1025+B1054+D1054+F1054+H1054+J1054+L1054+N1054+B1082</f>
        <v>73</v>
      </c>
      <c r="E1082" s="740">
        <f>O1025+C1054+E1054+G1054+I1054+K1054+M1054+O1054+C1082</f>
        <v>76</v>
      </c>
      <c r="F1082" s="741">
        <f>H40+L69+H127+L127+D185+J214+H243+B301+D330+H388+L417+B446+J446+J475+L504+F562+D591+L619+N648+H706+F735+L764+H793+N793+J822+D851+B880+J880+L938+L996+L1025+D1082</f>
        <v>2770</v>
      </c>
      <c r="G1082" s="740">
        <f>I40+M69+I127+M127+E185+K214+I243+C301+E330+I388+M417+C446+K446+K475+M504+G562+E591+M619+O648+I706+G735+M764+I793+O793+K822+E851+C880+K880+M938+M996+M1025+E1082</f>
        <v>2646</v>
      </c>
      <c r="H1082" s="726"/>
      <c r="I1082" s="725"/>
      <c r="J1082" s="725"/>
      <c r="K1082" s="725"/>
      <c r="L1082" s="725"/>
      <c r="M1082" s="725"/>
      <c r="N1082" s="725"/>
      <c r="O1082" s="726"/>
      <c r="P1082" s="726"/>
      <c r="Q1082" s="725"/>
      <c r="R1082" s="725"/>
      <c r="S1082" s="725"/>
      <c r="T1082" s="725"/>
      <c r="U1082" s="725"/>
      <c r="V1082" s="725"/>
      <c r="W1082" s="725"/>
      <c r="X1082" s="725"/>
      <c r="Y1082" s="725"/>
      <c r="Z1082" s="725"/>
      <c r="AA1082" s="725"/>
      <c r="AB1082" s="725"/>
      <c r="AC1082" s="725"/>
      <c r="AD1082" s="725"/>
      <c r="AE1082" s="725"/>
    </row>
    <row r="1083" spans="1:31" s="730" customFormat="1" ht="12.75" customHeight="1" x14ac:dyDescent="0.15">
      <c r="A1083" s="745" t="s">
        <v>117</v>
      </c>
      <c r="B1083" s="744">
        <f>[1]②B6用集計!C5533</f>
        <v>3</v>
      </c>
      <c r="C1083" s="743">
        <f>[1]②B6用集計!D5533</f>
        <v>4</v>
      </c>
      <c r="D1083" s="742">
        <f>N1026+B1055+D1055+F1055+H1055+J1055+L1055+N1055+B1083</f>
        <v>83</v>
      </c>
      <c r="E1083" s="740">
        <f>O1026+C1055+E1055+G1055+I1055+K1055+M1055+O1055+C1083</f>
        <v>67</v>
      </c>
      <c r="F1083" s="741">
        <f>H41+L70+H128+L128+D186+J215+H244+B302+D331+H389+L418+B447+J447+J476+L505+F563+D592+L620+N649+H707+F736+L765+H794+N794+J823+D852+B881+J881+L939+L997+L1026+D1083</f>
        <v>2731</v>
      </c>
      <c r="G1083" s="740">
        <f>I41+M70+I128+M128+E186+K215+I244+C302+E331+I389+M418+C447+K447+K476+M505+G563+E592+M620+O649+I707+G736+M765+I794+O794+K823+E852+C881+K881+M939+M997+M1026+E1083</f>
        <v>2604</v>
      </c>
      <c r="H1083" s="726"/>
      <c r="I1083" s="725"/>
      <c r="J1083" s="725"/>
      <c r="K1083" s="725"/>
      <c r="L1083" s="725"/>
      <c r="M1083" s="725"/>
      <c r="N1083" s="725"/>
      <c r="O1083" s="726"/>
      <c r="P1083" s="726"/>
      <c r="Q1083" s="725"/>
      <c r="R1083" s="725"/>
      <c r="S1083" s="725"/>
      <c r="T1083" s="725"/>
      <c r="U1083" s="725"/>
      <c r="V1083" s="725"/>
      <c r="W1083" s="725"/>
      <c r="X1083" s="725"/>
      <c r="Y1083" s="725"/>
      <c r="Z1083" s="725"/>
      <c r="AA1083" s="725"/>
      <c r="AB1083" s="725"/>
      <c r="AC1083" s="725"/>
      <c r="AD1083" s="725"/>
      <c r="AE1083" s="725"/>
    </row>
    <row r="1084" spans="1:31" s="730" customFormat="1" ht="12.75" customHeight="1" x14ac:dyDescent="0.15">
      <c r="A1084" s="745" t="s">
        <v>118</v>
      </c>
      <c r="B1084" s="744">
        <f>[1]②B6用集計!C5534</f>
        <v>4</v>
      </c>
      <c r="C1084" s="743">
        <f>[1]②B6用集計!D5534</f>
        <v>8</v>
      </c>
      <c r="D1084" s="742">
        <f>N1027+B1056+D1056+F1056+H1056+J1056+L1056+N1056+B1084</f>
        <v>83</v>
      </c>
      <c r="E1084" s="740">
        <f>O1027+C1056+E1056+G1056+I1056+K1056+M1056+O1056+C1084</f>
        <v>78</v>
      </c>
      <c r="F1084" s="741">
        <f>H42+L71+H129+L129+D187+J216+H245+B303+D332+H390+L419+B448+J448+J477+L506+F564+D593+L621+N650+H708+F737+L766+H795+N795+J824+D853+B882+J882+L940+L998+L1027+D1084</f>
        <v>3107</v>
      </c>
      <c r="G1084" s="740">
        <f>I42+M71+I129+M129+E187+K216+I245+C303+E332+I390+M419+C448+K448+K477+M506+G564+E593+M621+O650+I708+G737+M766+I795+O795+K824+E853+C882+K882+M940+M998+M1027+E1084</f>
        <v>2729</v>
      </c>
      <c r="H1084" s="726"/>
      <c r="I1084" s="725"/>
      <c r="J1084" s="725"/>
      <c r="K1084" s="725"/>
      <c r="L1084" s="725"/>
      <c r="M1084" s="725"/>
      <c r="N1084" s="725"/>
      <c r="O1084" s="726"/>
      <c r="P1084" s="726"/>
      <c r="Q1084" s="725"/>
      <c r="R1084" s="725"/>
      <c r="S1084" s="725"/>
      <c r="T1084" s="725"/>
      <c r="U1084" s="725"/>
      <c r="V1084" s="725"/>
      <c r="W1084" s="725"/>
      <c r="X1084" s="725"/>
      <c r="Y1084" s="725"/>
      <c r="Z1084" s="725"/>
      <c r="AA1084" s="725"/>
      <c r="AB1084" s="725"/>
      <c r="AC1084" s="725"/>
      <c r="AD1084" s="725"/>
      <c r="AE1084" s="725"/>
    </row>
    <row r="1085" spans="1:31" s="730" customFormat="1" ht="12.75" customHeight="1" x14ac:dyDescent="0.15">
      <c r="A1085" s="745" t="s">
        <v>119</v>
      </c>
      <c r="B1085" s="744">
        <f>[1]②B6用集計!C5535</f>
        <v>14</v>
      </c>
      <c r="C1085" s="743">
        <f>[1]②B6用集計!D5535</f>
        <v>13</v>
      </c>
      <c r="D1085" s="742">
        <f>N1028+B1057+D1057+F1057+H1057+J1057+L1057+N1057+B1085</f>
        <v>91</v>
      </c>
      <c r="E1085" s="740">
        <f>O1028+C1057+E1057+G1057+I1057+K1057+M1057+O1057+C1085</f>
        <v>83</v>
      </c>
      <c r="F1085" s="741">
        <f>H43+L72+H130+L130+D188+J217+H246+B304+D333+H391+L420+B449+J449+J478+L507+F565+D594+L622+N651+H709+F738+L767+H796+N796+J825+D854+B883+J883+L941+L999+L1028+D1085</f>
        <v>3893</v>
      </c>
      <c r="G1085" s="740">
        <f>I43+M72+I130+M130+E188+K217+I246+C304+E333+I391+M420+C449+K449+K478+M507+G565+E594+M622+O651+I709+G738+M767+I796+O796+K825+E854+C883+K883+M941+M999+M1028+E1085</f>
        <v>3396</v>
      </c>
      <c r="H1085" s="726"/>
      <c r="I1085" s="725"/>
      <c r="J1085" s="725"/>
      <c r="K1085" s="725"/>
      <c r="L1085" s="725"/>
      <c r="M1085" s="725"/>
      <c r="N1085" s="725"/>
      <c r="O1085" s="726"/>
      <c r="P1085" s="726"/>
      <c r="Q1085" s="725"/>
      <c r="R1085" s="725"/>
      <c r="S1085" s="725"/>
      <c r="T1085" s="725"/>
      <c r="U1085" s="725"/>
      <c r="V1085" s="725"/>
      <c r="W1085" s="725"/>
      <c r="X1085" s="725"/>
      <c r="Y1085" s="725"/>
      <c r="Z1085" s="725"/>
      <c r="AA1085" s="725"/>
      <c r="AB1085" s="725"/>
      <c r="AC1085" s="725"/>
      <c r="AD1085" s="725"/>
      <c r="AE1085" s="725"/>
    </row>
    <row r="1086" spans="1:31" s="730" customFormat="1" ht="12.75" customHeight="1" x14ac:dyDescent="0.15">
      <c r="A1086" s="745" t="s">
        <v>121</v>
      </c>
      <c r="B1086" s="744">
        <f>[1]②B6用集計!C5536</f>
        <v>12</v>
      </c>
      <c r="C1086" s="743">
        <f>[1]②B6用集計!D5536</f>
        <v>11</v>
      </c>
      <c r="D1086" s="742">
        <f>N1029+B1058+D1058+F1058+H1058+J1058+L1058+N1058+B1086</f>
        <v>96</v>
      </c>
      <c r="E1086" s="740">
        <f>O1029+C1058+E1058+G1058+I1058+K1058+M1058+O1058+C1086</f>
        <v>88</v>
      </c>
      <c r="F1086" s="741">
        <f>H44+L73+H131+L131+D189+J218+H247+B305+D334+H392+L421+B450+J450+J479+L508+F566+D595+L623+N652+H710+F739+L768+H797+N797+J826+D855+B884+J884+L942+L1000+L1029+D1086</f>
        <v>4052</v>
      </c>
      <c r="G1086" s="740">
        <f>I44+M73+I131+M131+E189+K218+I247+C305+E334+I392+M421+C450+K450+K479+M508+G566+E595+M623+O652+I710+G739+M768+I797+O797+K826+E855+C884+K884+M942+M1000+M1029+E1086</f>
        <v>3751</v>
      </c>
      <c r="H1086" s="726"/>
      <c r="I1086" s="725"/>
      <c r="J1086" s="725"/>
      <c r="K1086" s="725"/>
      <c r="L1086" s="725"/>
      <c r="M1086" s="725"/>
      <c r="N1086" s="725"/>
      <c r="O1086" s="726"/>
      <c r="P1086" s="726"/>
      <c r="Q1086" s="725"/>
      <c r="R1086" s="725"/>
      <c r="S1086" s="725"/>
      <c r="T1086" s="725"/>
      <c r="U1086" s="725"/>
      <c r="V1086" s="725"/>
      <c r="W1086" s="725"/>
      <c r="X1086" s="725"/>
      <c r="Y1086" s="725"/>
      <c r="Z1086" s="725"/>
      <c r="AA1086" s="725"/>
      <c r="AB1086" s="725"/>
      <c r="AC1086" s="725"/>
      <c r="AD1086" s="725"/>
      <c r="AE1086" s="725"/>
    </row>
    <row r="1087" spans="1:31" s="730" customFormat="1" ht="12.75" customHeight="1" x14ac:dyDescent="0.15">
      <c r="A1087" s="745" t="s">
        <v>122</v>
      </c>
      <c r="B1087" s="744">
        <f>[1]②B6用集計!C5537</f>
        <v>13</v>
      </c>
      <c r="C1087" s="743">
        <f>[1]②B6用集計!D5537</f>
        <v>7</v>
      </c>
      <c r="D1087" s="742">
        <f>N1030+B1059+D1059+F1059+H1059+J1059+L1059+N1059+B1087</f>
        <v>121</v>
      </c>
      <c r="E1087" s="740">
        <f>O1030+C1059+E1059+G1059+I1059+K1059+M1059+O1059+C1087</f>
        <v>90</v>
      </c>
      <c r="F1087" s="741">
        <f>H45+L74+H132+L132+D190+J219+H248+B306+D335+H393+L422+B451+J451+J480+L509+F567+D596+L624+N653+H711+F740+L769+H798+N798+J827+D856+B885+J885+L943+L1001+L1030+D1087</f>
        <v>4531</v>
      </c>
      <c r="G1087" s="740">
        <f>I45+M74+I132+M132+E190+K219+I248+C306+E335+I393+M422+C451+K451+K480+M509+G567+E596+M624+O653+I711+G740+M769+I798+O798+K827+E856+C885+K885+M943+M1001+M1030+E1087</f>
        <v>3959</v>
      </c>
      <c r="H1087" s="726"/>
      <c r="I1087" s="725"/>
      <c r="J1087" s="725"/>
      <c r="K1087" s="725"/>
      <c r="L1087" s="725"/>
      <c r="M1087" s="725"/>
      <c r="N1087" s="725"/>
      <c r="O1087" s="726"/>
      <c r="P1087" s="726"/>
      <c r="Q1087" s="725"/>
      <c r="R1087" s="725"/>
      <c r="S1087" s="725"/>
      <c r="T1087" s="725"/>
      <c r="U1087" s="725"/>
      <c r="V1087" s="725"/>
      <c r="W1087" s="725"/>
      <c r="X1087" s="725"/>
      <c r="Y1087" s="725"/>
      <c r="Z1087" s="725"/>
      <c r="AA1087" s="725"/>
      <c r="AB1087" s="725"/>
      <c r="AC1087" s="725"/>
      <c r="AD1087" s="725"/>
      <c r="AE1087" s="725"/>
    </row>
    <row r="1088" spans="1:31" s="730" customFormat="1" ht="12.75" customHeight="1" x14ac:dyDescent="0.15">
      <c r="A1088" s="745" t="s">
        <v>123</v>
      </c>
      <c r="B1088" s="744">
        <f>[1]②B6用集計!C5538</f>
        <v>6</v>
      </c>
      <c r="C1088" s="743">
        <f>[1]②B6用集計!D5538</f>
        <v>4</v>
      </c>
      <c r="D1088" s="742">
        <f>N1031+B1060+D1060+F1060+H1060+J1060+L1060+N1060+B1088</f>
        <v>104</v>
      </c>
      <c r="E1088" s="740">
        <f>O1031+C1060+E1060+G1060+I1060+K1060+M1060+O1060+C1088</f>
        <v>96</v>
      </c>
      <c r="F1088" s="741">
        <f>H46+L75+H133+L133+D191+J220+H249+B307+D336+H394+L423+B452+J452+J481+L510+F568+D597+L625+N654+H712+F741+L770+H799+N799+J828+D857+B886+J886+L944+L1002+L1031+D1088</f>
        <v>4121</v>
      </c>
      <c r="G1088" s="740">
        <f>I46+M75+I133+M133+E191+K220+I249+C307+E336+I394+M423+C452+K452+K481+M510+G568+E597+M625+O654+I712+G741+M770+I799+O799+K828+E857+C886+K886+M944+M1002+M1031+E1088</f>
        <v>3845</v>
      </c>
      <c r="H1088" s="726"/>
      <c r="I1088" s="725"/>
      <c r="J1088" s="725"/>
      <c r="K1088" s="725"/>
      <c r="L1088" s="725"/>
      <c r="M1088" s="725"/>
      <c r="N1088" s="725"/>
      <c r="O1088" s="726"/>
      <c r="P1088" s="726"/>
      <c r="Q1088" s="725"/>
      <c r="R1088" s="725"/>
      <c r="S1088" s="725"/>
      <c r="T1088" s="725"/>
      <c r="U1088" s="725"/>
      <c r="V1088" s="725"/>
      <c r="W1088" s="725"/>
      <c r="X1088" s="725"/>
      <c r="Y1088" s="725"/>
      <c r="Z1088" s="725"/>
      <c r="AA1088" s="725"/>
      <c r="AB1088" s="725"/>
      <c r="AC1088" s="725"/>
      <c r="AD1088" s="725"/>
      <c r="AE1088" s="725"/>
    </row>
    <row r="1089" spans="1:43" s="730" customFormat="1" ht="12.75" customHeight="1" x14ac:dyDescent="0.15">
      <c r="A1089" s="745" t="s">
        <v>124</v>
      </c>
      <c r="B1089" s="744">
        <f>[1]②B6用集計!C5539</f>
        <v>7</v>
      </c>
      <c r="C1089" s="743">
        <f>[1]②B6用集計!D5539</f>
        <v>7</v>
      </c>
      <c r="D1089" s="742">
        <f>N1032+B1061+D1061+F1061+H1061+J1061+L1061+N1061+B1089</f>
        <v>106</v>
      </c>
      <c r="E1089" s="740">
        <f>O1032+C1061+E1061+G1061+I1061+K1061+M1061+O1061+C1089</f>
        <v>89</v>
      </c>
      <c r="F1089" s="741">
        <f>H47+L76+H134+L134+D192+J221+H250+B308+D337+H395+L424+B453+J453+J482+L511+F569+D598+L626+N655+H713+F742+L771+H800+N800+J829+D858+B887+J887+L945+L1003+L1032+D1089</f>
        <v>3593</v>
      </c>
      <c r="G1089" s="740">
        <f>I47+M76+I134+M134+E192+K221+I250+C308+E337+I395+M424+C453+K453+K482+M511+G569+E598+M626+O655+I713+G742+M771+I800+O800+K829+E858+C887+K887+M945+M1003+M1032+E1089</f>
        <v>3347</v>
      </c>
      <c r="H1089" s="726"/>
      <c r="I1089" s="725"/>
      <c r="J1089" s="725"/>
      <c r="K1089" s="725"/>
      <c r="L1089" s="725"/>
      <c r="M1089" s="725"/>
      <c r="N1089" s="725"/>
      <c r="O1089" s="726"/>
      <c r="P1089" s="726"/>
      <c r="Q1089" s="725"/>
      <c r="R1089" s="725"/>
      <c r="S1089" s="725"/>
      <c r="T1089" s="725"/>
      <c r="U1089" s="725"/>
      <c r="V1089" s="725"/>
      <c r="W1089" s="725"/>
      <c r="X1089" s="725"/>
      <c r="Y1089" s="725"/>
      <c r="Z1089" s="725"/>
      <c r="AA1089" s="725"/>
      <c r="AB1089" s="725"/>
      <c r="AC1089" s="725"/>
      <c r="AD1089" s="725"/>
      <c r="AE1089" s="725"/>
    </row>
    <row r="1090" spans="1:43" s="730" customFormat="1" ht="12.75" customHeight="1" x14ac:dyDescent="0.15">
      <c r="A1090" s="745" t="s">
        <v>125</v>
      </c>
      <c r="B1090" s="744">
        <f>[1]②B6用集計!C5540</f>
        <v>13</v>
      </c>
      <c r="C1090" s="743">
        <f>[1]②B6用集計!D5540</f>
        <v>12</v>
      </c>
      <c r="D1090" s="742">
        <f>N1033+B1062+D1062+F1062+H1062+J1062+L1062+N1062+B1090</f>
        <v>117</v>
      </c>
      <c r="E1090" s="740">
        <f>O1033+C1062+E1062+G1062+I1062+K1062+M1062+O1062+C1090</f>
        <v>106</v>
      </c>
      <c r="F1090" s="741">
        <f>H48+L77+H135+L135+D193+J222+H251+B309+D338+H396+L425+B454+J454+J483+L512+F570+D599+L627+N656+H714+F743+L772+H801+N801+J830+D859+B888+J888+L946+L1004+L1033+D1090</f>
        <v>3678</v>
      </c>
      <c r="G1090" s="740">
        <f>I48+M77+I135+M135+E193+K222+I251+C309+E338+I396+M425+C454+K454+K483+M512+G570+E599+M627+O656+I714+G743+M772+I801+O801+K830+E859+C888+K888+M946+M1004+M1033+E1090</f>
        <v>3718</v>
      </c>
      <c r="H1090" s="726"/>
      <c r="I1090" s="725"/>
      <c r="J1090" s="725"/>
      <c r="K1090" s="725"/>
      <c r="L1090" s="725"/>
      <c r="M1090" s="725"/>
      <c r="N1090" s="725"/>
      <c r="O1090" s="726"/>
      <c r="P1090" s="726"/>
      <c r="Q1090" s="725"/>
      <c r="R1090" s="725"/>
      <c r="S1090" s="725"/>
      <c r="T1090" s="725"/>
      <c r="U1090" s="725"/>
      <c r="V1090" s="725"/>
      <c r="W1090" s="725"/>
      <c r="X1090" s="725"/>
      <c r="Y1090" s="725"/>
      <c r="Z1090" s="725"/>
      <c r="AA1090" s="725"/>
      <c r="AB1090" s="725"/>
      <c r="AC1090" s="725"/>
      <c r="AD1090" s="725"/>
      <c r="AE1090" s="725"/>
    </row>
    <row r="1091" spans="1:43" s="730" customFormat="1" ht="12.75" customHeight="1" x14ac:dyDescent="0.15">
      <c r="A1091" s="745" t="s">
        <v>126</v>
      </c>
      <c r="B1091" s="744">
        <f>[1]②B6用集計!C5541</f>
        <v>15</v>
      </c>
      <c r="C1091" s="743">
        <f>[1]②B6用集計!D5541</f>
        <v>18</v>
      </c>
      <c r="D1091" s="742">
        <f>N1034+B1063+D1063+F1063+H1063+J1063+L1063+N1063+B1091</f>
        <v>123</v>
      </c>
      <c r="E1091" s="740">
        <f>O1034+C1063+E1063+G1063+I1063+K1063+M1063+O1063+C1091</f>
        <v>111</v>
      </c>
      <c r="F1091" s="741">
        <f>H49+L78+H136+L136+D194+J223+H252+B310+D339+H397+L426+B455+J455+J484+L513+F571+D600+L628+N657+H715+F744+L773+H802+N802+J831+D860+B889+J889+L947+L1005+L1034+D1091</f>
        <v>3970</v>
      </c>
      <c r="G1091" s="740">
        <f>I49+M78+I136+M136+E194+K223+I252+C310+E339+I397+M426+C455+K455+K484+M513+G571+E600+M628+O657+I715+G744+M773+I802+O802+K831+E860+C889+K889+M947+M1005+M1034+E1091</f>
        <v>3834</v>
      </c>
      <c r="H1091" s="726"/>
      <c r="I1091" s="725"/>
      <c r="J1091" s="725"/>
      <c r="K1091" s="725"/>
      <c r="L1091" s="725"/>
      <c r="M1091" s="725"/>
      <c r="N1091" s="725"/>
      <c r="O1091" s="726"/>
      <c r="P1091" s="726"/>
      <c r="Q1091" s="725"/>
      <c r="R1091" s="725"/>
      <c r="S1091" s="725"/>
      <c r="T1091" s="725"/>
      <c r="U1091" s="725"/>
      <c r="V1091" s="725"/>
      <c r="W1091" s="725"/>
      <c r="X1091" s="725"/>
      <c r="Y1091" s="725"/>
      <c r="Z1091" s="725"/>
      <c r="AA1091" s="725"/>
      <c r="AB1091" s="725"/>
      <c r="AC1091" s="725"/>
      <c r="AD1091" s="725"/>
      <c r="AE1091" s="725"/>
    </row>
    <row r="1092" spans="1:43" s="730" customFormat="1" ht="12.75" customHeight="1" x14ac:dyDescent="0.15">
      <c r="A1092" s="745" t="s">
        <v>127</v>
      </c>
      <c r="B1092" s="744">
        <f>[1]②B6用集計!C5542</f>
        <v>20</v>
      </c>
      <c r="C1092" s="743">
        <f>[1]②B6用集計!D5542</f>
        <v>19</v>
      </c>
      <c r="D1092" s="742">
        <f>N1035+B1064+D1064+F1064+H1064+J1064+L1064+N1064+B1092</f>
        <v>167</v>
      </c>
      <c r="E1092" s="740">
        <f>O1035+C1064+E1064+G1064+I1064+K1064+M1064+O1064+C1092</f>
        <v>160</v>
      </c>
      <c r="F1092" s="741">
        <f>H50+L79+H137+L137+D195+J224+H253+B311+D340+H398+L427+B456+J456+J485+L514+F572+D601+L629+N658+H716+F745+L774+H803+N803+J832+D861+B890+J890+L948+L1006+L1035+D1092</f>
        <v>4725</v>
      </c>
      <c r="G1092" s="740">
        <f>I50+M79+I137+M137+E195+K224+I253+C311+E340+I398+M427+C456+K456+K485+M514+G572+E601+M629+O658+I716+G745+M774+I803+O803+K832+E861+C890+K890+M948+M1006+M1035+E1092</f>
        <v>4530</v>
      </c>
      <c r="H1092" s="726"/>
      <c r="I1092" s="725"/>
      <c r="J1092" s="725"/>
      <c r="K1092" s="725"/>
      <c r="L1092" s="725"/>
      <c r="M1092" s="725"/>
      <c r="N1092" s="725"/>
      <c r="O1092" s="726"/>
      <c r="P1092" s="726"/>
      <c r="Q1092" s="725"/>
      <c r="R1092" s="725"/>
      <c r="S1092" s="725"/>
      <c r="T1092" s="725"/>
      <c r="U1092" s="725"/>
      <c r="V1092" s="725"/>
      <c r="W1092" s="725"/>
      <c r="X1092" s="725"/>
      <c r="Y1092" s="725"/>
      <c r="Z1092" s="725"/>
      <c r="AA1092" s="725"/>
      <c r="AB1092" s="725"/>
      <c r="AC1092" s="725"/>
      <c r="AD1092" s="725"/>
      <c r="AE1092" s="725"/>
    </row>
    <row r="1093" spans="1:43" s="730" customFormat="1" ht="12.75" customHeight="1" x14ac:dyDescent="0.15">
      <c r="A1093" s="745" t="s">
        <v>128</v>
      </c>
      <c r="B1093" s="744">
        <f>[1]②B6用集計!C5543</f>
        <v>10</v>
      </c>
      <c r="C1093" s="743">
        <f>[1]②B6用集計!D5543</f>
        <v>8</v>
      </c>
      <c r="D1093" s="742">
        <f>N1036+B1065+D1065+F1065+H1065+J1065+L1065+N1065+B1093</f>
        <v>95</v>
      </c>
      <c r="E1093" s="740">
        <f>O1036+C1065+E1065+G1065+I1065+K1065+M1065+O1065+C1093</f>
        <v>110</v>
      </c>
      <c r="F1093" s="741">
        <f>H51+L80+H138+L138+D196+J225+H254+B312+D341+H399+L428+B457+J457+J486+L515+F573+D602+L630+N659+H717+F746+L775+H804+N804+J833+D862+B891+J891+L949+L1007+L1036+D1093</f>
        <v>3316</v>
      </c>
      <c r="G1093" s="740">
        <f>I51+M80+I138+M138+E196+K225+I254+C312+E341+I399+M428+C457+K457+K486+M515+G573+E602+M630+O659+I717+G746+M775+I804+O804+K833+E862+C891+K891+M949+M1007+M1036+E1093</f>
        <v>3223</v>
      </c>
      <c r="H1093" s="726"/>
      <c r="I1093" s="725"/>
      <c r="J1093" s="725"/>
      <c r="K1093" s="725"/>
      <c r="L1093" s="725"/>
      <c r="M1093" s="725"/>
      <c r="N1093" s="725"/>
      <c r="O1093" s="726"/>
      <c r="P1093" s="726"/>
      <c r="Q1093" s="725"/>
      <c r="R1093" s="725"/>
      <c r="S1093" s="725"/>
      <c r="T1093" s="725"/>
      <c r="U1093" s="725"/>
      <c r="V1093" s="725"/>
      <c r="W1093" s="725"/>
      <c r="X1093" s="725"/>
      <c r="Y1093" s="725"/>
      <c r="Z1093" s="725"/>
      <c r="AA1093" s="725"/>
      <c r="AB1093" s="725"/>
      <c r="AC1093" s="725"/>
      <c r="AD1093" s="725"/>
      <c r="AE1093" s="725"/>
    </row>
    <row r="1094" spans="1:43" s="730" customFormat="1" ht="12.75" customHeight="1" x14ac:dyDescent="0.15">
      <c r="A1094" s="745" t="s">
        <v>129</v>
      </c>
      <c r="B1094" s="744">
        <f>[1]②B6用集計!C5544</f>
        <v>6</v>
      </c>
      <c r="C1094" s="743">
        <f>[1]②B6用集計!D5544</f>
        <v>12</v>
      </c>
      <c r="D1094" s="742">
        <f>N1037+B1066+D1066+F1066+H1066+J1066+L1066+N1066+B1094</f>
        <v>73</v>
      </c>
      <c r="E1094" s="740">
        <f>O1037+C1066+E1066+G1066+I1066+K1066+M1066+O1066+C1094</f>
        <v>94</v>
      </c>
      <c r="F1094" s="741">
        <f>H52+L81+H139+L139+D197+J226+H255+B313+D342+H400+L429+B458+J458+J487+L516+F574+D603+L631+N660+H718+F747+L776+H805+N805+J834+D863+B892+J892+L950+L1008+L1037+D1094</f>
        <v>2376</v>
      </c>
      <c r="G1094" s="740">
        <f>I52+M81+I139+M139+E197+K226+I255+C313+E342+I400+M429+C458+K458+K487+M516+G574+E603+M631+O660+I718+G747+M776+I805+O805+K834+E863+C892+K892+M950+M1008+M1037+E1094</f>
        <v>2830</v>
      </c>
      <c r="H1094" s="726"/>
      <c r="I1094" s="725"/>
      <c r="J1094" s="725"/>
      <c r="K1094" s="725"/>
      <c r="L1094" s="725"/>
      <c r="M1094" s="725"/>
      <c r="N1094" s="725"/>
      <c r="O1094" s="726"/>
      <c r="P1094" s="726"/>
      <c r="Q1094" s="725"/>
      <c r="R1094" s="725"/>
      <c r="S1094" s="725"/>
      <c r="T1094" s="725"/>
      <c r="U1094" s="725"/>
      <c r="V1094" s="725"/>
      <c r="W1094" s="725"/>
      <c r="X1094" s="725"/>
      <c r="Y1094" s="725"/>
      <c r="Z1094" s="725"/>
      <c r="AA1094" s="725"/>
      <c r="AB1094" s="725"/>
      <c r="AC1094" s="725"/>
      <c r="AD1094" s="725"/>
      <c r="AE1094" s="725"/>
    </row>
    <row r="1095" spans="1:43" s="730" customFormat="1" ht="12.75" customHeight="1" x14ac:dyDescent="0.15">
      <c r="A1095" s="745" t="s">
        <v>130</v>
      </c>
      <c r="B1095" s="744">
        <f>[1]②B6用集計!C5545</f>
        <v>5</v>
      </c>
      <c r="C1095" s="743">
        <f>[1]②B6用集計!D5545</f>
        <v>7</v>
      </c>
      <c r="D1095" s="742">
        <f>N1038+B1067+D1067+F1067+H1067+J1067+L1067+N1067+B1095</f>
        <v>76</v>
      </c>
      <c r="E1095" s="740">
        <f>O1038+C1067+E1067+G1067+I1067+K1067+M1067+O1067+C1095</f>
        <v>85</v>
      </c>
      <c r="F1095" s="741">
        <f>H53+L82+H140+L140+D198+J227+H256+B314+D343+H401+L430+B459+J459+J488+L517+F575+D604+L632+N661+H719+F748+L777+H806+N806+J835+D864+B893+J893+L951+L1009+L1038+D1095</f>
        <v>1922</v>
      </c>
      <c r="G1095" s="740">
        <f>I53+M82+I140+M140+E198+K227+I256+C314+E343+I401+M430+C459+K459+K488+M517+G575+E604+M632+O661+I719+G748+M777+I806+O806+K835+E864+C893+K893+M951+M1009+M1038+E1095</f>
        <v>2600</v>
      </c>
      <c r="H1095" s="726"/>
      <c r="I1095" s="725"/>
      <c r="J1095" s="725"/>
      <c r="K1095" s="725"/>
      <c r="L1095" s="725"/>
      <c r="M1095" s="725"/>
      <c r="N1095" s="725"/>
      <c r="O1095" s="726"/>
      <c r="P1095" s="726"/>
      <c r="Q1095" s="725"/>
      <c r="R1095" s="725"/>
      <c r="S1095" s="725"/>
      <c r="T1095" s="725"/>
      <c r="U1095" s="725"/>
      <c r="V1095" s="725"/>
      <c r="W1095" s="725"/>
      <c r="X1095" s="725"/>
      <c r="Y1095" s="725"/>
      <c r="Z1095" s="725"/>
      <c r="AA1095" s="725"/>
      <c r="AB1095" s="725"/>
      <c r="AC1095" s="725"/>
      <c r="AD1095" s="725"/>
      <c r="AE1095" s="725"/>
    </row>
    <row r="1096" spans="1:43" s="730" customFormat="1" ht="12.75" customHeight="1" x14ac:dyDescent="0.15">
      <c r="A1096" s="745" t="s">
        <v>131</v>
      </c>
      <c r="B1096" s="744">
        <f>[1]②B6用集計!C5546</f>
        <v>2</v>
      </c>
      <c r="C1096" s="743">
        <f>[1]②B6用集計!D5546</f>
        <v>13</v>
      </c>
      <c r="D1096" s="742">
        <f>N1039+B1068+D1068+F1068+H1068+J1068+L1068+N1068+B1096</f>
        <v>33</v>
      </c>
      <c r="E1096" s="740">
        <f>O1039+C1068+E1068+G1068+I1068+K1068+M1068+O1068+C1096</f>
        <v>78</v>
      </c>
      <c r="F1096" s="741">
        <f>H54+L83+H141+L141+D199+J228+H257+B315+D344+H402+L431+B460+J460+J489+L518+F576+D605+L633+N662+H720+F749+L778+H807+N807+J836+D865+B894+J894+L952+L1010+L1039+D1096</f>
        <v>1129</v>
      </c>
      <c r="G1096" s="740">
        <f>I54+M83+I141+M141+E199+K228+I257+C315+E344+I402+M431+C460+K460+K489+M518+G576+E605+M633+O662+I720+G749+M778+I807+O807+K836+E865+C894+K894+M952+M1010+M1039+E1096</f>
        <v>2132</v>
      </c>
      <c r="H1096" s="726"/>
      <c r="I1096" s="725"/>
      <c r="J1096" s="725"/>
      <c r="K1096" s="725"/>
      <c r="L1096" s="725"/>
      <c r="M1096" s="725"/>
      <c r="N1096" s="725"/>
      <c r="O1096" s="726"/>
      <c r="P1096" s="726"/>
      <c r="Q1096" s="725"/>
      <c r="R1096" s="725"/>
      <c r="S1096" s="725"/>
      <c r="T1096" s="725"/>
      <c r="U1096" s="725"/>
      <c r="V1096" s="725"/>
      <c r="W1096" s="725"/>
      <c r="X1096" s="725"/>
      <c r="Y1096" s="725"/>
      <c r="Z1096" s="725"/>
      <c r="AA1096" s="725"/>
      <c r="AB1096" s="725"/>
      <c r="AC1096" s="725"/>
      <c r="AD1096" s="725"/>
      <c r="AE1096" s="725"/>
    </row>
    <row r="1097" spans="1:43" s="730" customFormat="1" ht="12.75" customHeight="1" x14ac:dyDescent="0.15">
      <c r="A1097" s="745" t="s">
        <v>132</v>
      </c>
      <c r="B1097" s="744">
        <f>[1]②B6用集計!C5547</f>
        <v>4</v>
      </c>
      <c r="C1097" s="743">
        <f>[1]②B6用集計!D5547</f>
        <v>7</v>
      </c>
      <c r="D1097" s="742">
        <f>N1040+B1069+D1069+F1069+H1069+J1069+L1069+N1069+B1097</f>
        <v>19</v>
      </c>
      <c r="E1097" s="740">
        <f>O1040+C1069+E1069+G1069+I1069+K1069+M1069+O1069+C1097</f>
        <v>56</v>
      </c>
      <c r="F1097" s="741">
        <f>H55+L84+H142+L142+D200+J229+H258+B316+D345+H403+L432+B461+J461+J490+L519+F577+D606+L634+N663+H721+F750+L779+H808+N808+J837+D866+B895+J895+L953+L1011+L1040+D1097</f>
        <v>503</v>
      </c>
      <c r="G1097" s="740">
        <f>I55+M84+I142+M142+E200+K229+I258+C316+E345+I403+M432+C461+K461+K490+M519+G577+E606+M634+O663+I721+G750+M779+I808+O808+K837+E866+C895+K895+M953+M1011+M1040+E1097</f>
        <v>1194</v>
      </c>
      <c r="H1097" s="726"/>
      <c r="I1097" s="725"/>
      <c r="J1097" s="725"/>
      <c r="K1097" s="725"/>
      <c r="L1097" s="725"/>
      <c r="M1097" s="725"/>
      <c r="N1097" s="725"/>
      <c r="O1097" s="726"/>
      <c r="P1097" s="726"/>
      <c r="Q1097" s="725"/>
      <c r="R1097" s="725"/>
      <c r="S1097" s="725"/>
      <c r="T1097" s="725"/>
      <c r="U1097" s="725"/>
      <c r="V1097" s="725"/>
      <c r="W1097" s="725"/>
      <c r="X1097" s="725"/>
      <c r="Y1097" s="725"/>
      <c r="Z1097" s="725"/>
      <c r="AA1097" s="725"/>
      <c r="AB1097" s="725"/>
      <c r="AC1097" s="725"/>
      <c r="AD1097" s="725"/>
      <c r="AE1097" s="725"/>
    </row>
    <row r="1098" spans="1:43" s="730" customFormat="1" ht="12.75" customHeight="1" x14ac:dyDescent="0.15">
      <c r="A1098" s="745" t="s">
        <v>133</v>
      </c>
      <c r="B1098" s="744">
        <f>[1]②B6用集計!C5548</f>
        <v>0</v>
      </c>
      <c r="C1098" s="743">
        <f>[1]②B6用集計!D5548</f>
        <v>0</v>
      </c>
      <c r="D1098" s="742">
        <f>N1041+B1070+D1070+F1070+H1070+J1070+L1070+N1070+B1098</f>
        <v>4</v>
      </c>
      <c r="E1098" s="740">
        <f>O1041+C1070+E1070+G1070+I1070+K1070+M1070+O1070+C1098</f>
        <v>15</v>
      </c>
      <c r="F1098" s="741">
        <f>H56+L85+H143+L143+D201+J230+H259+B317+D346+H404+L433+B462+J462+J491+L520+F578+D607+L635+N664+H722+F751+L780+H809+N809+J838+D867+B896+J896+L954+L1012+L1041+D1098</f>
        <v>79</v>
      </c>
      <c r="G1098" s="740">
        <f>I56+M85+I143+M143+E201+K230+I259+C317+E346+I404+M433+C462+K462+K491+M520+G578+E607+M635+O664+I722+G751+M780+I809+O809+K838+E867+C896+K896+M954+M1012+M1041+E1098</f>
        <v>380</v>
      </c>
      <c r="H1098" s="726"/>
      <c r="I1098" s="725"/>
      <c r="J1098" s="725"/>
      <c r="K1098" s="725"/>
      <c r="L1098" s="725"/>
      <c r="M1098" s="725"/>
      <c r="N1098" s="725"/>
      <c r="O1098" s="726"/>
      <c r="P1098" s="726"/>
      <c r="Q1098" s="725"/>
      <c r="R1098" s="725"/>
      <c r="S1098" s="725"/>
      <c r="T1098" s="725"/>
      <c r="U1098" s="725"/>
      <c r="V1098" s="725"/>
      <c r="W1098" s="725"/>
      <c r="X1098" s="725"/>
      <c r="Y1098" s="725"/>
      <c r="Z1098" s="725"/>
      <c r="AA1098" s="725"/>
      <c r="AB1098" s="725"/>
      <c r="AC1098" s="725"/>
      <c r="AD1098" s="725"/>
      <c r="AE1098" s="725"/>
    </row>
    <row r="1099" spans="1:43" s="730" customFormat="1" ht="12.75" customHeight="1" thickBot="1" x14ac:dyDescent="0.2">
      <c r="A1099" s="739" t="s">
        <v>209</v>
      </c>
      <c r="B1099" s="738">
        <f>[1]②B6用集計!C5549</f>
        <v>0</v>
      </c>
      <c r="C1099" s="737">
        <f>[1]②B6用集計!D5549</f>
        <v>0</v>
      </c>
      <c r="D1099" s="735">
        <f>N1042+B1071+D1071+F1071+H1071+J1071+L1071+N1071+B1099</f>
        <v>1</v>
      </c>
      <c r="E1099" s="735">
        <f>O1042+C1071+E1071+G1071+I1071+K1071+M1071+O1071+C1099</f>
        <v>3</v>
      </c>
      <c r="F1099" s="736">
        <f>H57+L86+H144+L144+D202+J231+H260+B318+D347+H405+L434+B463+J463+J492+L521+F579+D608+L636+N665+H723+F752+L781+H810+N810+J839+D868+B897+J897+L955+L1013+L1042+D1099</f>
        <v>6</v>
      </c>
      <c r="G1099" s="735">
        <f>I57+M86+I144+M144+E202+K231+I260+C318+E347+I405+M434+C463+K463+K492+M521+G579+E608+M636+O665+I723+G752+M781+I810+O810+K839+E868+C897+K897+M955+M1013+M1042+E1099</f>
        <v>42</v>
      </c>
      <c r="H1099" s="726"/>
      <c r="I1099" s="725"/>
      <c r="J1099" s="725"/>
      <c r="K1099" s="725"/>
      <c r="L1099" s="725"/>
      <c r="M1099" s="725"/>
      <c r="N1099" s="725"/>
      <c r="O1099" s="726"/>
      <c r="P1099" s="726"/>
      <c r="Q1099" s="725"/>
      <c r="R1099" s="725"/>
      <c r="S1099" s="725"/>
      <c r="T1099" s="725"/>
      <c r="U1099" s="725"/>
      <c r="V1099" s="725"/>
      <c r="W1099" s="725"/>
      <c r="X1099" s="725"/>
      <c r="Y1099" s="725"/>
      <c r="Z1099" s="725"/>
      <c r="AA1099" s="725"/>
      <c r="AB1099" s="725"/>
      <c r="AC1099" s="725"/>
      <c r="AD1099" s="725"/>
      <c r="AE1099" s="725"/>
    </row>
    <row r="1100" spans="1:43" ht="14.65" customHeight="1" x14ac:dyDescent="0.15">
      <c r="A1100" s="734" t="s">
        <v>208</v>
      </c>
      <c r="B1100" s="732"/>
      <c r="C1100" s="732"/>
      <c r="D1100" s="732"/>
      <c r="E1100" s="733"/>
      <c r="F1100" s="733"/>
      <c r="G1100" s="733"/>
      <c r="H1100" s="733"/>
      <c r="I1100" s="733"/>
      <c r="J1100" s="733"/>
      <c r="K1100" s="733"/>
      <c r="L1100" s="733"/>
      <c r="M1100" s="733"/>
      <c r="N1100" s="733"/>
      <c r="O1100" s="733"/>
    </row>
    <row r="1101" spans="1:43" ht="14.65" customHeight="1" x14ac:dyDescent="0.15">
      <c r="E1101" s="726"/>
      <c r="F1101" s="726"/>
      <c r="H1101" s="726"/>
      <c r="I1101" s="726"/>
      <c r="J1101" s="726"/>
      <c r="K1101" s="726"/>
      <c r="L1101" s="726"/>
      <c r="M1101" s="726"/>
      <c r="N1101" s="726"/>
      <c r="AE1101" s="732"/>
      <c r="AF1101" s="732"/>
      <c r="AG1101" s="732"/>
      <c r="AH1101" s="732"/>
      <c r="AI1101" s="731"/>
      <c r="AJ1101" s="731"/>
      <c r="AK1101" s="731"/>
      <c r="AL1101" s="731"/>
      <c r="AM1101" s="731"/>
      <c r="AN1101" s="731"/>
      <c r="AO1101" s="731"/>
      <c r="AP1101" s="731"/>
      <c r="AQ1101" s="731"/>
    </row>
    <row r="1102" spans="1:43" ht="14.65" customHeight="1" x14ac:dyDescent="0.15">
      <c r="E1102" s="726"/>
      <c r="F1102" s="726"/>
      <c r="H1102" s="726"/>
      <c r="I1102" s="726"/>
      <c r="J1102" s="726"/>
      <c r="K1102" s="726"/>
      <c r="L1102" s="726"/>
      <c r="M1102" s="726"/>
      <c r="N1102" s="726"/>
      <c r="R1102" s="732"/>
      <c r="S1102" s="732"/>
      <c r="T1102" s="732"/>
      <c r="U1102" s="732"/>
      <c r="V1102" s="732"/>
      <c r="W1102" s="732"/>
      <c r="X1102" s="732"/>
      <c r="Y1102" s="732"/>
      <c r="Z1102" s="732"/>
      <c r="AA1102" s="732"/>
      <c r="AB1102" s="732"/>
      <c r="AC1102" s="732"/>
      <c r="AD1102" s="732"/>
      <c r="AI1102" s="730"/>
      <c r="AJ1102" s="730"/>
      <c r="AK1102" s="730"/>
      <c r="AL1102" s="730"/>
      <c r="AM1102" s="730"/>
      <c r="AN1102" s="730"/>
      <c r="AO1102" s="730"/>
      <c r="AP1102" s="730"/>
      <c r="AQ1102" s="730"/>
    </row>
    <row r="1103" spans="1:43" ht="14.65" customHeight="1" x14ac:dyDescent="0.15">
      <c r="E1103" s="726"/>
      <c r="F1103" s="726"/>
      <c r="H1103" s="726"/>
      <c r="I1103" s="726"/>
      <c r="J1103" s="726"/>
      <c r="K1103" s="726"/>
      <c r="L1103" s="726"/>
      <c r="M1103" s="726"/>
      <c r="N1103" s="726"/>
      <c r="AI1103" s="730"/>
      <c r="AJ1103" s="730"/>
      <c r="AK1103" s="730"/>
      <c r="AL1103" s="730"/>
      <c r="AM1103" s="730"/>
      <c r="AN1103" s="730"/>
      <c r="AO1103" s="730"/>
      <c r="AP1103" s="730"/>
      <c r="AQ1103" s="730"/>
    </row>
    <row r="1104" spans="1:43" ht="14.65" customHeight="1" x14ac:dyDescent="0.15">
      <c r="E1104" s="726"/>
      <c r="F1104" s="726"/>
      <c r="H1104" s="726"/>
      <c r="I1104" s="726"/>
      <c r="J1104" s="726"/>
      <c r="K1104" s="726"/>
      <c r="L1104" s="726"/>
      <c r="M1104" s="726"/>
      <c r="N1104" s="726"/>
      <c r="AI1104" s="730"/>
      <c r="AJ1104" s="730"/>
      <c r="AK1104" s="730"/>
      <c r="AL1104" s="730"/>
      <c r="AM1104" s="730"/>
      <c r="AN1104" s="730"/>
      <c r="AO1104" s="730"/>
      <c r="AP1104" s="730"/>
      <c r="AQ1104" s="730"/>
    </row>
    <row r="1105" spans="6:43" ht="14.65" customHeight="1" x14ac:dyDescent="0.15">
      <c r="F1105" s="726"/>
      <c r="H1105" s="726"/>
      <c r="I1105" s="726"/>
      <c r="J1105" s="726"/>
      <c r="K1105" s="726"/>
      <c r="L1105" s="726"/>
      <c r="M1105" s="726"/>
      <c r="N1105" s="726"/>
      <c r="AI1105" s="730"/>
      <c r="AJ1105" s="730"/>
      <c r="AK1105" s="730"/>
      <c r="AL1105" s="730"/>
      <c r="AM1105" s="730"/>
      <c r="AN1105" s="730"/>
      <c r="AO1105" s="730"/>
      <c r="AP1105" s="730"/>
      <c r="AQ1105" s="730"/>
    </row>
    <row r="1106" spans="6:43" ht="14.65" customHeight="1" x14ac:dyDescent="0.15">
      <c r="F1106" s="726"/>
      <c r="H1106" s="726"/>
      <c r="I1106" s="726"/>
      <c r="J1106" s="726"/>
      <c r="K1106" s="726"/>
      <c r="L1106" s="726"/>
      <c r="M1106" s="726"/>
      <c r="N1106" s="726"/>
      <c r="AI1106" s="730"/>
      <c r="AJ1106" s="730"/>
      <c r="AK1106" s="730"/>
      <c r="AL1106" s="730"/>
      <c r="AM1106" s="730"/>
      <c r="AN1106" s="730"/>
      <c r="AO1106" s="730"/>
      <c r="AP1106" s="730"/>
      <c r="AQ1106" s="730"/>
    </row>
    <row r="1107" spans="6:43" ht="14.65" customHeight="1" x14ac:dyDescent="0.15">
      <c r="F1107" s="726"/>
      <c r="H1107" s="726"/>
      <c r="I1107" s="726"/>
      <c r="J1107" s="726"/>
      <c r="K1107" s="726"/>
      <c r="L1107" s="726"/>
      <c r="M1107" s="726"/>
      <c r="N1107" s="726"/>
      <c r="AI1107" s="730"/>
      <c r="AJ1107" s="730"/>
      <c r="AK1107" s="730"/>
      <c r="AL1107" s="730"/>
      <c r="AM1107" s="730"/>
      <c r="AN1107" s="730"/>
      <c r="AO1107" s="730"/>
      <c r="AP1107" s="730"/>
      <c r="AQ1107" s="730"/>
    </row>
    <row r="1108" spans="6:43" ht="14.65" customHeight="1" x14ac:dyDescent="0.15">
      <c r="F1108" s="726"/>
      <c r="H1108" s="726"/>
      <c r="I1108" s="726"/>
      <c r="J1108" s="726"/>
      <c r="K1108" s="726"/>
      <c r="L1108" s="726"/>
      <c r="M1108" s="726"/>
      <c r="N1108" s="726"/>
      <c r="AI1108" s="730"/>
      <c r="AJ1108" s="730"/>
      <c r="AK1108" s="730"/>
      <c r="AL1108" s="730"/>
      <c r="AM1108" s="730"/>
      <c r="AN1108" s="730"/>
      <c r="AO1108" s="730"/>
      <c r="AP1108" s="730"/>
      <c r="AQ1108" s="730"/>
    </row>
    <row r="1109" spans="6:43" ht="14.65" customHeight="1" x14ac:dyDescent="0.15">
      <c r="F1109" s="726"/>
      <c r="H1109" s="726"/>
      <c r="I1109" s="726"/>
      <c r="J1109" s="726"/>
      <c r="K1109" s="726"/>
      <c r="L1109" s="726"/>
      <c r="M1109" s="726"/>
      <c r="N1109" s="726"/>
      <c r="AI1109" s="730"/>
      <c r="AJ1109" s="730"/>
      <c r="AK1109" s="730"/>
      <c r="AL1109" s="730"/>
      <c r="AM1109" s="730"/>
      <c r="AN1109" s="730"/>
      <c r="AO1109" s="730"/>
      <c r="AP1109" s="730"/>
      <c r="AQ1109" s="730"/>
    </row>
    <row r="1110" spans="6:43" ht="14.65" customHeight="1" x14ac:dyDescent="0.15">
      <c r="F1110" s="726"/>
      <c r="H1110" s="726"/>
      <c r="I1110" s="726"/>
      <c r="J1110" s="726"/>
      <c r="K1110" s="726"/>
      <c r="L1110" s="726"/>
      <c r="M1110" s="726"/>
      <c r="N1110" s="726"/>
      <c r="AI1110" s="730"/>
      <c r="AJ1110" s="730"/>
      <c r="AK1110" s="730"/>
      <c r="AL1110" s="730"/>
      <c r="AM1110" s="730"/>
      <c r="AN1110" s="730"/>
      <c r="AO1110" s="730"/>
      <c r="AP1110" s="730"/>
      <c r="AQ1110" s="730"/>
    </row>
    <row r="1111" spans="6:43" ht="14.65" customHeight="1" x14ac:dyDescent="0.15">
      <c r="F1111" s="726"/>
      <c r="H1111" s="726"/>
      <c r="I1111" s="726"/>
      <c r="J1111" s="726"/>
      <c r="K1111" s="726"/>
      <c r="L1111" s="726"/>
      <c r="M1111" s="726"/>
      <c r="N1111" s="726"/>
      <c r="AI1111" s="730"/>
      <c r="AJ1111" s="730"/>
      <c r="AK1111" s="730"/>
      <c r="AL1111" s="730"/>
      <c r="AM1111" s="730"/>
      <c r="AN1111" s="730"/>
      <c r="AO1111" s="730"/>
      <c r="AP1111" s="730"/>
      <c r="AQ1111" s="730"/>
    </row>
    <row r="1112" spans="6:43" ht="14.65" customHeight="1" x14ac:dyDescent="0.15">
      <c r="F1112" s="726"/>
      <c r="H1112" s="726"/>
      <c r="I1112" s="726"/>
      <c r="J1112" s="726"/>
      <c r="K1112" s="726"/>
      <c r="L1112" s="726"/>
      <c r="M1112" s="726"/>
      <c r="N1112" s="726"/>
      <c r="AI1112" s="730"/>
      <c r="AJ1112" s="730"/>
      <c r="AK1112" s="730"/>
      <c r="AL1112" s="730"/>
      <c r="AM1112" s="730"/>
      <c r="AN1112" s="730"/>
      <c r="AO1112" s="730"/>
      <c r="AP1112" s="730"/>
      <c r="AQ1112" s="730"/>
    </row>
    <row r="1113" spans="6:43" ht="14.65" customHeight="1" x14ac:dyDescent="0.15">
      <c r="F1113" s="726"/>
      <c r="H1113" s="726"/>
      <c r="I1113" s="726"/>
      <c r="J1113" s="726"/>
      <c r="K1113" s="726"/>
      <c r="L1113" s="726"/>
      <c r="M1113" s="726"/>
      <c r="N1113" s="726"/>
      <c r="AI1113" s="730"/>
      <c r="AJ1113" s="730"/>
      <c r="AK1113" s="730"/>
      <c r="AL1113" s="730"/>
      <c r="AM1113" s="730"/>
      <c r="AN1113" s="730"/>
      <c r="AO1113" s="730"/>
      <c r="AP1113" s="730"/>
      <c r="AQ1113" s="730"/>
    </row>
    <row r="1114" spans="6:43" ht="14.65" customHeight="1" x14ac:dyDescent="0.15">
      <c r="F1114" s="726"/>
      <c r="H1114" s="726"/>
      <c r="I1114" s="726"/>
      <c r="J1114" s="726"/>
      <c r="K1114" s="726"/>
      <c r="L1114" s="726"/>
      <c r="M1114" s="726"/>
      <c r="N1114" s="726"/>
      <c r="AI1114" s="730"/>
      <c r="AJ1114" s="730"/>
      <c r="AK1114" s="730"/>
      <c r="AL1114" s="730"/>
      <c r="AM1114" s="730"/>
      <c r="AN1114" s="730"/>
      <c r="AO1114" s="730"/>
      <c r="AP1114" s="730"/>
      <c r="AQ1114" s="730"/>
    </row>
    <row r="1115" spans="6:43" ht="14.65" customHeight="1" x14ac:dyDescent="0.15">
      <c r="F1115" s="726"/>
      <c r="H1115" s="726"/>
      <c r="I1115" s="726"/>
      <c r="J1115" s="726"/>
      <c r="K1115" s="726"/>
      <c r="L1115" s="726"/>
      <c r="M1115" s="726"/>
      <c r="N1115" s="726"/>
      <c r="AI1115" s="730"/>
      <c r="AJ1115" s="730"/>
      <c r="AK1115" s="730"/>
      <c r="AL1115" s="730"/>
      <c r="AM1115" s="730"/>
      <c r="AN1115" s="730"/>
      <c r="AO1115" s="730"/>
      <c r="AP1115" s="730"/>
      <c r="AQ1115" s="730"/>
    </row>
    <row r="1116" spans="6:43" ht="14.65" customHeight="1" x14ac:dyDescent="0.15">
      <c r="F1116" s="726"/>
      <c r="H1116" s="726"/>
      <c r="I1116" s="726"/>
      <c r="J1116" s="726"/>
      <c r="K1116" s="726"/>
      <c r="L1116" s="726"/>
      <c r="M1116" s="726"/>
      <c r="N1116" s="726"/>
      <c r="AI1116" s="730"/>
      <c r="AJ1116" s="730"/>
      <c r="AK1116" s="730"/>
      <c r="AL1116" s="730"/>
      <c r="AM1116" s="730"/>
      <c r="AN1116" s="730"/>
      <c r="AO1116" s="730"/>
      <c r="AP1116" s="730"/>
      <c r="AQ1116" s="730"/>
    </row>
    <row r="1117" spans="6:43" ht="14.65" customHeight="1" x14ac:dyDescent="0.15">
      <c r="F1117" s="726"/>
      <c r="H1117" s="726"/>
      <c r="I1117" s="726"/>
      <c r="J1117" s="726"/>
      <c r="K1117" s="726"/>
      <c r="L1117" s="726"/>
      <c r="M1117" s="726"/>
      <c r="N1117" s="726"/>
      <c r="AI1117" s="730"/>
      <c r="AJ1117" s="730"/>
      <c r="AK1117" s="730"/>
      <c r="AL1117" s="730"/>
      <c r="AM1117" s="730"/>
      <c r="AN1117" s="730"/>
      <c r="AO1117" s="730"/>
      <c r="AP1117" s="730"/>
      <c r="AQ1117" s="730"/>
    </row>
    <row r="1118" spans="6:43" ht="14.65" customHeight="1" x14ac:dyDescent="0.15">
      <c r="F1118" s="726"/>
      <c r="H1118" s="726"/>
      <c r="I1118" s="726"/>
      <c r="J1118" s="726"/>
      <c r="K1118" s="726"/>
      <c r="L1118" s="726"/>
      <c r="M1118" s="726"/>
      <c r="N1118" s="726"/>
      <c r="AI1118" s="730"/>
      <c r="AJ1118" s="730"/>
      <c r="AK1118" s="730"/>
      <c r="AL1118" s="730"/>
      <c r="AM1118" s="730"/>
      <c r="AN1118" s="730"/>
      <c r="AO1118" s="730"/>
      <c r="AP1118" s="730"/>
      <c r="AQ1118" s="730"/>
    </row>
    <row r="1119" spans="6:43" ht="14.65" customHeight="1" x14ac:dyDescent="0.15">
      <c r="F1119" s="726"/>
      <c r="H1119" s="726"/>
      <c r="I1119" s="726"/>
      <c r="J1119" s="726"/>
      <c r="K1119" s="726"/>
      <c r="L1119" s="726"/>
      <c r="M1119" s="726"/>
      <c r="N1119" s="726"/>
      <c r="AI1119" s="730"/>
      <c r="AJ1119" s="730"/>
      <c r="AK1119" s="730"/>
      <c r="AL1119" s="730"/>
      <c r="AM1119" s="730"/>
      <c r="AN1119" s="730"/>
      <c r="AO1119" s="730"/>
      <c r="AP1119" s="730"/>
      <c r="AQ1119" s="730"/>
    </row>
    <row r="1120" spans="6:43" ht="14.65" customHeight="1" x14ac:dyDescent="0.15">
      <c r="F1120" s="726"/>
      <c r="H1120" s="726"/>
      <c r="I1120" s="726"/>
      <c r="J1120" s="726"/>
      <c r="K1120" s="726"/>
      <c r="L1120" s="726"/>
      <c r="M1120" s="726"/>
      <c r="N1120" s="726"/>
      <c r="AI1120" s="730"/>
      <c r="AJ1120" s="730"/>
      <c r="AK1120" s="730"/>
      <c r="AL1120" s="730"/>
      <c r="AM1120" s="730"/>
      <c r="AN1120" s="730"/>
      <c r="AO1120" s="730"/>
      <c r="AP1120" s="730"/>
      <c r="AQ1120" s="730"/>
    </row>
    <row r="1121" spans="6:43" ht="14.65" customHeight="1" x14ac:dyDescent="0.15">
      <c r="F1121" s="726"/>
      <c r="H1121" s="726"/>
      <c r="I1121" s="726"/>
      <c r="J1121" s="726"/>
      <c r="K1121" s="726"/>
      <c r="L1121" s="726"/>
      <c r="M1121" s="726"/>
      <c r="N1121" s="726"/>
      <c r="AI1121" s="730"/>
      <c r="AJ1121" s="730"/>
      <c r="AK1121" s="730"/>
      <c r="AL1121" s="730"/>
      <c r="AM1121" s="730"/>
      <c r="AN1121" s="730"/>
      <c r="AO1121" s="730"/>
      <c r="AP1121" s="730"/>
      <c r="AQ1121" s="730"/>
    </row>
    <row r="1122" spans="6:43" ht="14.65" customHeight="1" x14ac:dyDescent="0.15">
      <c r="F1122" s="726"/>
      <c r="H1122" s="726"/>
      <c r="I1122" s="726"/>
      <c r="J1122" s="726"/>
      <c r="K1122" s="726"/>
      <c r="L1122" s="726"/>
      <c r="M1122" s="726"/>
      <c r="N1122" s="726"/>
      <c r="AI1122" s="730"/>
      <c r="AJ1122" s="730"/>
      <c r="AK1122" s="730"/>
      <c r="AL1122" s="730"/>
      <c r="AM1122" s="730"/>
      <c r="AN1122" s="730"/>
      <c r="AO1122" s="730"/>
      <c r="AP1122" s="730"/>
      <c r="AQ1122" s="730"/>
    </row>
    <row r="1123" spans="6:43" ht="14.65" customHeight="1" x14ac:dyDescent="0.15">
      <c r="F1123" s="726"/>
      <c r="H1123" s="726"/>
      <c r="I1123" s="726"/>
      <c r="J1123" s="726"/>
      <c r="K1123" s="726"/>
      <c r="L1123" s="726"/>
      <c r="M1123" s="726"/>
      <c r="N1123" s="726"/>
      <c r="AI1123" s="730"/>
      <c r="AJ1123" s="730"/>
      <c r="AK1123" s="730"/>
      <c r="AL1123" s="730"/>
      <c r="AM1123" s="730"/>
      <c r="AN1123" s="730"/>
      <c r="AO1123" s="730"/>
      <c r="AP1123" s="730"/>
      <c r="AQ1123" s="730"/>
    </row>
    <row r="1124" spans="6:43" ht="14.65" customHeight="1" x14ac:dyDescent="0.15">
      <c r="F1124" s="726"/>
      <c r="H1124" s="726"/>
      <c r="I1124" s="726"/>
      <c r="J1124" s="726"/>
      <c r="K1124" s="726"/>
      <c r="L1124" s="726"/>
      <c r="M1124" s="726"/>
      <c r="N1124" s="726"/>
      <c r="AI1124" s="730"/>
      <c r="AJ1124" s="730"/>
      <c r="AK1124" s="730"/>
      <c r="AL1124" s="730"/>
      <c r="AM1124" s="730"/>
      <c r="AN1124" s="730"/>
      <c r="AO1124" s="730"/>
      <c r="AP1124" s="730"/>
      <c r="AQ1124" s="730"/>
    </row>
    <row r="1125" spans="6:43" ht="14.65" customHeight="1" x14ac:dyDescent="0.15">
      <c r="F1125" s="726"/>
      <c r="H1125" s="726"/>
      <c r="I1125" s="726"/>
      <c r="J1125" s="726"/>
      <c r="K1125" s="726"/>
      <c r="L1125" s="726"/>
      <c r="M1125" s="726"/>
      <c r="N1125" s="726"/>
      <c r="AI1125" s="730"/>
      <c r="AJ1125" s="730"/>
      <c r="AK1125" s="730"/>
      <c r="AL1125" s="730"/>
      <c r="AM1125" s="730"/>
      <c r="AN1125" s="730"/>
      <c r="AO1125" s="730"/>
      <c r="AP1125" s="730"/>
      <c r="AQ1125" s="730"/>
    </row>
    <row r="1126" spans="6:43" ht="14.65" customHeight="1" x14ac:dyDescent="0.15">
      <c r="F1126" s="726"/>
      <c r="H1126" s="726"/>
      <c r="I1126" s="726"/>
      <c r="J1126" s="726"/>
      <c r="K1126" s="726"/>
      <c r="L1126" s="726"/>
      <c r="M1126" s="726"/>
      <c r="N1126" s="726"/>
      <c r="AI1126" s="730"/>
      <c r="AJ1126" s="730"/>
      <c r="AK1126" s="730"/>
      <c r="AL1126" s="730"/>
      <c r="AM1126" s="730"/>
      <c r="AN1126" s="730"/>
      <c r="AO1126" s="730"/>
      <c r="AP1126" s="730"/>
      <c r="AQ1126" s="730"/>
    </row>
    <row r="1127" spans="6:43" ht="14.65" customHeight="1" x14ac:dyDescent="0.15">
      <c r="F1127" s="726"/>
      <c r="H1127" s="726"/>
      <c r="I1127" s="726"/>
      <c r="J1127" s="726"/>
      <c r="K1127" s="726"/>
      <c r="L1127" s="726"/>
      <c r="M1127" s="726"/>
      <c r="N1127" s="726"/>
      <c r="AI1127" s="730"/>
      <c r="AJ1127" s="730"/>
      <c r="AK1127" s="730"/>
      <c r="AL1127" s="730"/>
      <c r="AM1127" s="730"/>
      <c r="AN1127" s="730"/>
      <c r="AO1127" s="730"/>
      <c r="AP1127" s="730"/>
      <c r="AQ1127" s="730"/>
    </row>
    <row r="1128" spans="6:43" ht="14.65" customHeight="1" x14ac:dyDescent="0.15">
      <c r="F1128" s="726"/>
      <c r="H1128" s="726"/>
      <c r="I1128" s="726"/>
      <c r="J1128" s="726"/>
      <c r="K1128" s="726"/>
      <c r="L1128" s="726"/>
      <c r="M1128" s="726"/>
      <c r="N1128" s="726"/>
    </row>
    <row r="1129" spans="6:43" ht="14.65" customHeight="1" x14ac:dyDescent="0.15">
      <c r="F1129" s="726"/>
      <c r="H1129" s="726"/>
      <c r="I1129" s="726"/>
      <c r="J1129" s="726"/>
      <c r="K1129" s="726"/>
      <c r="L1129" s="726"/>
      <c r="M1129" s="726"/>
      <c r="N1129" s="726"/>
    </row>
    <row r="1130" spans="6:43" ht="14.65" customHeight="1" x14ac:dyDescent="0.15">
      <c r="F1130" s="726"/>
      <c r="H1130" s="726"/>
      <c r="I1130" s="726"/>
      <c r="J1130" s="726"/>
      <c r="K1130" s="726"/>
      <c r="L1130" s="726"/>
      <c r="M1130" s="726"/>
      <c r="N1130" s="726"/>
      <c r="AE1130" s="731"/>
      <c r="AF1130" s="731"/>
      <c r="AG1130" s="731"/>
      <c r="AH1130" s="731"/>
    </row>
    <row r="1131" spans="6:43" ht="14.65" customHeight="1" x14ac:dyDescent="0.15">
      <c r="F1131" s="726"/>
      <c r="H1131" s="726"/>
      <c r="I1131" s="726"/>
      <c r="J1131" s="726"/>
      <c r="K1131" s="726"/>
      <c r="L1131" s="726"/>
      <c r="M1131" s="726"/>
      <c r="N1131" s="726"/>
      <c r="R1131" s="732"/>
      <c r="S1131" s="732"/>
      <c r="T1131" s="732"/>
      <c r="U1131" s="732"/>
      <c r="V1131" s="732"/>
      <c r="W1131" s="732"/>
      <c r="X1131" s="732"/>
      <c r="Y1131" s="732"/>
      <c r="Z1131" s="732"/>
      <c r="AA1131" s="732"/>
      <c r="AB1131" s="732"/>
      <c r="AC1131" s="732"/>
      <c r="AD1131" s="732"/>
      <c r="AE1131" s="730"/>
      <c r="AF1131" s="730"/>
      <c r="AG1131" s="730"/>
      <c r="AH1131" s="730"/>
    </row>
    <row r="1132" spans="6:43" ht="14.65" customHeight="1" x14ac:dyDescent="0.15">
      <c r="F1132" s="726"/>
      <c r="H1132" s="726"/>
      <c r="I1132" s="726"/>
      <c r="J1132" s="726"/>
      <c r="K1132" s="726"/>
      <c r="L1132" s="726"/>
      <c r="M1132" s="726"/>
      <c r="N1132" s="726"/>
      <c r="AE1132" s="730"/>
      <c r="AF1132" s="730"/>
      <c r="AG1132" s="730"/>
      <c r="AH1132" s="730"/>
    </row>
    <row r="1133" spans="6:43" ht="14.65" customHeight="1" x14ac:dyDescent="0.15">
      <c r="F1133" s="726"/>
      <c r="H1133" s="726"/>
      <c r="I1133" s="726"/>
      <c r="J1133" s="726"/>
      <c r="K1133" s="726"/>
      <c r="L1133" s="726"/>
      <c r="M1133" s="726"/>
      <c r="N1133" s="726"/>
      <c r="AE1133" s="730"/>
      <c r="AF1133" s="730"/>
      <c r="AG1133" s="730"/>
      <c r="AH1133" s="730"/>
    </row>
    <row r="1134" spans="6:43" ht="14.65" customHeight="1" x14ac:dyDescent="0.15">
      <c r="F1134" s="726"/>
      <c r="H1134" s="726"/>
      <c r="I1134" s="726"/>
      <c r="J1134" s="726"/>
      <c r="K1134" s="726"/>
      <c r="L1134" s="726"/>
      <c r="M1134" s="726"/>
      <c r="N1134" s="726"/>
      <c r="AE1134" s="730"/>
      <c r="AF1134" s="730"/>
      <c r="AG1134" s="730"/>
      <c r="AH1134" s="730"/>
    </row>
    <row r="1135" spans="6:43" ht="14.65" customHeight="1" x14ac:dyDescent="0.15">
      <c r="F1135" s="726"/>
      <c r="H1135" s="726"/>
      <c r="I1135" s="726"/>
      <c r="J1135" s="726"/>
      <c r="K1135" s="726"/>
      <c r="L1135" s="726"/>
      <c r="M1135" s="726"/>
      <c r="N1135" s="726"/>
      <c r="AE1135" s="730"/>
      <c r="AF1135" s="730"/>
      <c r="AG1135" s="730"/>
      <c r="AH1135" s="730"/>
    </row>
    <row r="1136" spans="6:43" ht="14.65" customHeight="1" x14ac:dyDescent="0.15">
      <c r="F1136" s="726"/>
      <c r="H1136" s="726"/>
      <c r="I1136" s="726"/>
      <c r="J1136" s="726"/>
      <c r="K1136" s="726"/>
      <c r="L1136" s="726"/>
      <c r="M1136" s="726"/>
      <c r="N1136" s="726"/>
      <c r="AE1136" s="730"/>
      <c r="AF1136" s="730"/>
      <c r="AG1136" s="730"/>
      <c r="AH1136" s="730"/>
    </row>
    <row r="1137" spans="6:34" ht="14.65" customHeight="1" x14ac:dyDescent="0.15">
      <c r="F1137" s="726"/>
      <c r="H1137" s="726"/>
      <c r="I1137" s="726"/>
      <c r="J1137" s="726"/>
      <c r="K1137" s="726"/>
      <c r="L1137" s="726"/>
      <c r="M1137" s="726"/>
      <c r="N1137" s="726"/>
      <c r="AE1137" s="730"/>
      <c r="AF1137" s="730"/>
      <c r="AG1137" s="730"/>
      <c r="AH1137" s="730"/>
    </row>
    <row r="1138" spans="6:34" ht="14.65" customHeight="1" x14ac:dyDescent="0.15">
      <c r="F1138" s="726"/>
      <c r="H1138" s="726"/>
      <c r="I1138" s="726"/>
      <c r="J1138" s="726"/>
      <c r="K1138" s="726"/>
      <c r="L1138" s="726"/>
      <c r="M1138" s="726"/>
      <c r="N1138" s="726"/>
      <c r="AE1138" s="730"/>
      <c r="AF1138" s="730"/>
      <c r="AG1138" s="730"/>
      <c r="AH1138" s="730"/>
    </row>
    <row r="1139" spans="6:34" ht="14.65" customHeight="1" x14ac:dyDescent="0.15">
      <c r="F1139" s="726"/>
      <c r="H1139" s="726"/>
      <c r="I1139" s="726"/>
      <c r="J1139" s="726"/>
      <c r="K1139" s="726"/>
      <c r="L1139" s="726"/>
      <c r="M1139" s="726"/>
      <c r="N1139" s="726"/>
      <c r="AE1139" s="730"/>
      <c r="AF1139" s="730"/>
      <c r="AG1139" s="730"/>
      <c r="AH1139" s="730"/>
    </row>
    <row r="1140" spans="6:34" ht="14.65" customHeight="1" x14ac:dyDescent="0.15">
      <c r="F1140" s="726"/>
      <c r="H1140" s="726"/>
      <c r="I1140" s="726"/>
      <c r="J1140" s="726"/>
      <c r="K1140" s="726"/>
      <c r="L1140" s="726"/>
      <c r="M1140" s="726"/>
      <c r="N1140" s="726"/>
      <c r="AE1140" s="730"/>
      <c r="AF1140" s="730"/>
      <c r="AG1140" s="730"/>
      <c r="AH1140" s="730"/>
    </row>
    <row r="1141" spans="6:34" ht="14.65" customHeight="1" x14ac:dyDescent="0.15">
      <c r="F1141" s="726"/>
      <c r="H1141" s="726"/>
      <c r="I1141" s="726"/>
      <c r="J1141" s="726"/>
      <c r="K1141" s="726"/>
      <c r="L1141" s="726"/>
      <c r="M1141" s="726"/>
      <c r="N1141" s="726"/>
      <c r="AE1141" s="730"/>
      <c r="AF1141" s="730"/>
      <c r="AG1141" s="730"/>
      <c r="AH1141" s="730"/>
    </row>
    <row r="1142" spans="6:34" ht="14.65" customHeight="1" x14ac:dyDescent="0.15">
      <c r="F1142" s="726"/>
      <c r="H1142" s="726"/>
      <c r="I1142" s="726"/>
      <c r="J1142" s="726"/>
      <c r="K1142" s="726"/>
      <c r="L1142" s="726"/>
      <c r="M1142" s="726"/>
      <c r="N1142" s="726"/>
      <c r="AE1142" s="730"/>
      <c r="AF1142" s="730"/>
      <c r="AG1142" s="730"/>
      <c r="AH1142" s="730"/>
    </row>
    <row r="1143" spans="6:34" ht="14.65" customHeight="1" x14ac:dyDescent="0.15">
      <c r="F1143" s="726"/>
      <c r="H1143" s="726"/>
      <c r="I1143" s="726"/>
      <c r="J1143" s="726"/>
      <c r="K1143" s="726"/>
      <c r="L1143" s="726"/>
      <c r="M1143" s="726"/>
      <c r="N1143" s="726"/>
      <c r="AE1143" s="730"/>
      <c r="AF1143" s="730"/>
      <c r="AG1143" s="730"/>
      <c r="AH1143" s="730"/>
    </row>
    <row r="1144" spans="6:34" ht="14.65" customHeight="1" x14ac:dyDescent="0.15">
      <c r="F1144" s="726"/>
      <c r="H1144" s="726"/>
      <c r="I1144" s="726"/>
      <c r="J1144" s="726"/>
      <c r="K1144" s="726"/>
      <c r="L1144" s="726"/>
      <c r="M1144" s="726"/>
      <c r="N1144" s="726"/>
      <c r="AE1144" s="730"/>
      <c r="AF1144" s="730"/>
      <c r="AG1144" s="730"/>
      <c r="AH1144" s="730"/>
    </row>
    <row r="1145" spans="6:34" ht="14.65" customHeight="1" x14ac:dyDescent="0.15">
      <c r="F1145" s="726"/>
      <c r="H1145" s="726"/>
      <c r="I1145" s="726"/>
      <c r="J1145" s="726"/>
      <c r="K1145" s="726"/>
      <c r="L1145" s="726"/>
      <c r="M1145" s="726"/>
      <c r="N1145" s="726"/>
      <c r="AE1145" s="730"/>
      <c r="AF1145" s="730"/>
      <c r="AG1145" s="730"/>
      <c r="AH1145" s="730"/>
    </row>
    <row r="1146" spans="6:34" ht="14.65" customHeight="1" x14ac:dyDescent="0.15">
      <c r="F1146" s="726"/>
      <c r="H1146" s="726"/>
      <c r="I1146" s="726"/>
      <c r="J1146" s="726"/>
      <c r="K1146" s="726"/>
      <c r="L1146" s="726"/>
      <c r="M1146" s="726"/>
      <c r="N1146" s="726"/>
      <c r="AE1146" s="730"/>
      <c r="AF1146" s="730"/>
      <c r="AG1146" s="730"/>
      <c r="AH1146" s="730"/>
    </row>
    <row r="1147" spans="6:34" ht="14.65" customHeight="1" x14ac:dyDescent="0.15">
      <c r="F1147" s="726"/>
      <c r="H1147" s="726"/>
      <c r="I1147" s="726"/>
      <c r="J1147" s="726"/>
      <c r="K1147" s="726"/>
      <c r="L1147" s="726"/>
      <c r="M1147" s="726"/>
      <c r="N1147" s="726"/>
      <c r="AE1147" s="730"/>
      <c r="AF1147" s="730"/>
      <c r="AG1147" s="730"/>
      <c r="AH1147" s="730"/>
    </row>
    <row r="1148" spans="6:34" ht="14.65" customHeight="1" x14ac:dyDescent="0.15">
      <c r="F1148" s="726"/>
      <c r="H1148" s="726"/>
      <c r="I1148" s="726"/>
      <c r="J1148" s="726"/>
      <c r="K1148" s="726"/>
      <c r="L1148" s="726"/>
      <c r="M1148" s="726"/>
      <c r="N1148" s="726"/>
      <c r="AE1148" s="730"/>
      <c r="AF1148" s="730"/>
      <c r="AG1148" s="730"/>
      <c r="AH1148" s="730"/>
    </row>
    <row r="1149" spans="6:34" ht="14.65" customHeight="1" x14ac:dyDescent="0.15">
      <c r="F1149" s="726"/>
      <c r="H1149" s="726"/>
      <c r="I1149" s="726"/>
      <c r="J1149" s="726"/>
      <c r="K1149" s="726"/>
      <c r="L1149" s="726"/>
      <c r="M1149" s="726"/>
      <c r="N1149" s="726"/>
      <c r="AE1149" s="730"/>
      <c r="AF1149" s="730"/>
      <c r="AG1149" s="730"/>
      <c r="AH1149" s="730"/>
    </row>
    <row r="1150" spans="6:34" ht="14.65" customHeight="1" x14ac:dyDescent="0.15">
      <c r="F1150" s="726"/>
      <c r="H1150" s="726"/>
      <c r="I1150" s="726"/>
      <c r="J1150" s="726"/>
      <c r="K1150" s="726"/>
      <c r="L1150" s="726"/>
      <c r="M1150" s="726"/>
      <c r="N1150" s="726"/>
      <c r="AE1150" s="730"/>
      <c r="AF1150" s="730"/>
      <c r="AG1150" s="730"/>
      <c r="AH1150" s="730"/>
    </row>
    <row r="1151" spans="6:34" ht="14.65" customHeight="1" x14ac:dyDescent="0.15">
      <c r="F1151" s="726"/>
      <c r="H1151" s="726"/>
      <c r="I1151" s="726"/>
      <c r="J1151" s="726"/>
      <c r="K1151" s="726"/>
      <c r="L1151" s="726"/>
      <c r="M1151" s="726"/>
      <c r="N1151" s="726"/>
      <c r="AE1151" s="730"/>
      <c r="AF1151" s="730"/>
      <c r="AG1151" s="730"/>
      <c r="AH1151" s="730"/>
    </row>
    <row r="1152" spans="6:34" ht="14.65" customHeight="1" x14ac:dyDescent="0.15">
      <c r="F1152" s="726"/>
      <c r="H1152" s="726"/>
      <c r="I1152" s="726"/>
      <c r="J1152" s="726"/>
      <c r="K1152" s="726"/>
      <c r="L1152" s="726"/>
      <c r="M1152" s="726"/>
      <c r="N1152" s="726"/>
      <c r="AE1152" s="730"/>
      <c r="AF1152" s="730"/>
      <c r="AG1152" s="730"/>
      <c r="AH1152" s="730"/>
    </row>
    <row r="1153" spans="6:34" ht="14.65" customHeight="1" x14ac:dyDescent="0.15">
      <c r="F1153" s="726"/>
      <c r="H1153" s="726"/>
      <c r="I1153" s="726"/>
      <c r="J1153" s="726"/>
      <c r="K1153" s="726"/>
      <c r="L1153" s="726"/>
      <c r="M1153" s="726"/>
      <c r="N1153" s="726"/>
      <c r="AE1153" s="730"/>
      <c r="AF1153" s="730"/>
      <c r="AG1153" s="730"/>
      <c r="AH1153" s="730"/>
    </row>
    <row r="1154" spans="6:34" ht="14.65" customHeight="1" x14ac:dyDescent="0.15">
      <c r="F1154" s="726"/>
      <c r="H1154" s="726"/>
      <c r="I1154" s="726"/>
      <c r="J1154" s="726"/>
      <c r="K1154" s="726"/>
      <c r="L1154" s="726"/>
      <c r="M1154" s="726"/>
      <c r="N1154" s="726"/>
      <c r="AE1154" s="730"/>
      <c r="AF1154" s="730"/>
      <c r="AG1154" s="730"/>
      <c r="AH1154" s="730"/>
    </row>
    <row r="1155" spans="6:34" ht="14.65" customHeight="1" x14ac:dyDescent="0.15">
      <c r="F1155" s="726"/>
      <c r="H1155" s="726"/>
      <c r="I1155" s="726"/>
      <c r="J1155" s="726"/>
      <c r="K1155" s="726"/>
      <c r="L1155" s="726"/>
      <c r="M1155" s="726"/>
      <c r="N1155" s="726"/>
      <c r="AE1155" s="730"/>
      <c r="AF1155" s="730"/>
      <c r="AG1155" s="730"/>
      <c r="AH1155" s="730"/>
    </row>
    <row r="1156" spans="6:34" ht="14.65" customHeight="1" x14ac:dyDescent="0.15">
      <c r="F1156" s="726"/>
      <c r="H1156" s="726"/>
      <c r="I1156" s="726"/>
      <c r="J1156" s="726"/>
      <c r="K1156" s="726"/>
      <c r="L1156" s="726"/>
      <c r="M1156" s="726"/>
      <c r="N1156" s="726"/>
      <c r="AE1156" s="730"/>
      <c r="AF1156" s="730"/>
      <c r="AG1156" s="730"/>
      <c r="AH1156" s="730"/>
    </row>
    <row r="1157" spans="6:34" ht="14.65" customHeight="1" x14ac:dyDescent="0.15">
      <c r="F1157" s="726"/>
      <c r="H1157" s="726"/>
      <c r="I1157" s="726"/>
      <c r="J1157" s="726"/>
      <c r="K1157" s="726"/>
      <c r="L1157" s="726"/>
      <c r="M1157" s="726"/>
      <c r="N1157" s="726"/>
    </row>
    <row r="1158" spans="6:34" ht="14.65" customHeight="1" x14ac:dyDescent="0.15">
      <c r="F1158" s="726"/>
      <c r="H1158" s="726"/>
      <c r="I1158" s="726"/>
      <c r="J1158" s="726"/>
      <c r="K1158" s="726"/>
      <c r="L1158" s="726"/>
      <c r="M1158" s="726"/>
      <c r="N1158" s="726"/>
    </row>
    <row r="1159" spans="6:34" ht="14.65" customHeight="1" x14ac:dyDescent="0.15">
      <c r="F1159" s="726"/>
      <c r="H1159" s="726"/>
      <c r="I1159" s="726"/>
      <c r="J1159" s="726"/>
      <c r="K1159" s="726"/>
      <c r="L1159" s="726"/>
      <c r="M1159" s="726"/>
      <c r="N1159" s="726"/>
    </row>
    <row r="1160" spans="6:34" ht="14.65" customHeight="1" x14ac:dyDescent="0.15">
      <c r="F1160" s="726"/>
      <c r="H1160" s="726"/>
      <c r="I1160" s="726"/>
      <c r="J1160" s="726"/>
      <c r="K1160" s="726"/>
      <c r="L1160" s="726"/>
      <c r="M1160" s="726"/>
      <c r="N1160" s="726"/>
      <c r="R1160" s="732"/>
      <c r="S1160" s="732"/>
      <c r="T1160" s="732"/>
      <c r="U1160" s="732"/>
      <c r="V1160" s="732"/>
      <c r="W1160" s="732"/>
      <c r="X1160" s="732"/>
      <c r="Y1160" s="732"/>
      <c r="Z1160" s="732"/>
      <c r="AA1160" s="732"/>
      <c r="AB1160" s="732"/>
      <c r="AC1160" s="732"/>
      <c r="AD1160" s="732"/>
    </row>
    <row r="1161" spans="6:34" ht="14.65" customHeight="1" x14ac:dyDescent="0.15">
      <c r="F1161" s="726"/>
      <c r="H1161" s="726"/>
      <c r="I1161" s="726"/>
      <c r="J1161" s="726"/>
      <c r="K1161" s="726"/>
      <c r="L1161" s="726"/>
      <c r="M1161" s="726"/>
      <c r="N1161" s="726"/>
    </row>
    <row r="1162" spans="6:34" ht="14.65" customHeight="1" x14ac:dyDescent="0.15">
      <c r="F1162" s="726"/>
      <c r="H1162" s="726"/>
      <c r="I1162" s="726"/>
      <c r="J1162" s="726"/>
      <c r="K1162" s="726"/>
      <c r="L1162" s="726"/>
      <c r="M1162" s="726"/>
      <c r="N1162" s="726"/>
    </row>
    <row r="1163" spans="6:34" ht="14.65" customHeight="1" x14ac:dyDescent="0.15">
      <c r="F1163" s="726"/>
      <c r="H1163" s="726"/>
      <c r="I1163" s="726"/>
      <c r="J1163" s="726"/>
      <c r="K1163" s="726"/>
      <c r="L1163" s="726"/>
      <c r="M1163" s="726"/>
      <c r="N1163" s="726"/>
    </row>
    <row r="1164" spans="6:34" ht="14.65" customHeight="1" x14ac:dyDescent="0.15">
      <c r="F1164" s="726"/>
      <c r="H1164" s="726"/>
      <c r="I1164" s="726"/>
      <c r="J1164" s="726"/>
      <c r="K1164" s="726"/>
      <c r="L1164" s="726"/>
      <c r="M1164" s="726"/>
      <c r="N1164" s="726"/>
    </row>
    <row r="1165" spans="6:34" ht="14.65" customHeight="1" x14ac:dyDescent="0.15">
      <c r="F1165" s="726"/>
      <c r="H1165" s="726"/>
      <c r="I1165" s="726"/>
      <c r="J1165" s="726"/>
      <c r="K1165" s="726"/>
      <c r="L1165" s="726"/>
      <c r="M1165" s="726"/>
      <c r="N1165" s="726"/>
    </row>
    <row r="1166" spans="6:34" ht="14.65" customHeight="1" x14ac:dyDescent="0.15">
      <c r="F1166" s="726"/>
      <c r="H1166" s="726"/>
      <c r="I1166" s="726"/>
      <c r="J1166" s="726"/>
      <c r="K1166" s="726"/>
      <c r="L1166" s="726"/>
      <c r="M1166" s="726"/>
      <c r="N1166" s="726"/>
    </row>
    <row r="1167" spans="6:34" ht="14.65" customHeight="1" x14ac:dyDescent="0.15">
      <c r="F1167" s="726"/>
      <c r="H1167" s="726"/>
      <c r="I1167" s="726"/>
      <c r="J1167" s="726"/>
      <c r="K1167" s="726"/>
      <c r="L1167" s="726"/>
      <c r="M1167" s="726"/>
      <c r="N1167" s="726"/>
    </row>
    <row r="1168" spans="6:34" ht="14.65" customHeight="1" x14ac:dyDescent="0.15">
      <c r="F1168" s="726"/>
      <c r="H1168" s="726"/>
      <c r="I1168" s="726"/>
      <c r="J1168" s="726"/>
      <c r="K1168" s="726"/>
      <c r="L1168" s="726"/>
      <c r="M1168" s="726"/>
      <c r="N1168" s="726"/>
    </row>
    <row r="1169" spans="6:14" ht="14.65" customHeight="1" x14ac:dyDescent="0.15">
      <c r="F1169" s="726"/>
      <c r="H1169" s="726"/>
      <c r="I1169" s="726"/>
      <c r="J1169" s="726"/>
      <c r="K1169" s="726"/>
      <c r="L1169" s="726"/>
      <c r="M1169" s="726"/>
      <c r="N1169" s="726"/>
    </row>
    <row r="1170" spans="6:14" ht="14.65" customHeight="1" x14ac:dyDescent="0.15">
      <c r="F1170" s="726"/>
      <c r="H1170" s="726"/>
      <c r="I1170" s="726"/>
      <c r="J1170" s="726"/>
      <c r="K1170" s="726"/>
      <c r="L1170" s="726"/>
      <c r="M1170" s="726"/>
      <c r="N1170" s="726"/>
    </row>
    <row r="1171" spans="6:14" ht="14.65" customHeight="1" x14ac:dyDescent="0.15">
      <c r="F1171" s="726"/>
      <c r="H1171" s="726"/>
      <c r="I1171" s="726"/>
      <c r="J1171" s="726"/>
      <c r="K1171" s="726"/>
      <c r="L1171" s="726"/>
      <c r="M1171" s="726"/>
      <c r="N1171" s="726"/>
    </row>
    <row r="1172" spans="6:14" ht="14.65" customHeight="1" x14ac:dyDescent="0.15">
      <c r="F1172" s="726"/>
      <c r="H1172" s="726"/>
      <c r="I1172" s="726"/>
      <c r="J1172" s="726"/>
      <c r="K1172" s="726"/>
      <c r="L1172" s="726"/>
      <c r="M1172" s="726"/>
      <c r="N1172" s="726"/>
    </row>
    <row r="1173" spans="6:14" ht="14.65" customHeight="1" x14ac:dyDescent="0.15">
      <c r="F1173" s="726"/>
      <c r="H1173" s="726"/>
      <c r="I1173" s="726"/>
      <c r="J1173" s="726"/>
      <c r="K1173" s="726"/>
      <c r="L1173" s="726"/>
      <c r="M1173" s="726"/>
      <c r="N1173" s="726"/>
    </row>
    <row r="1174" spans="6:14" ht="14.65" customHeight="1" x14ac:dyDescent="0.15">
      <c r="F1174" s="726"/>
      <c r="H1174" s="726"/>
      <c r="I1174" s="726"/>
      <c r="J1174" s="726"/>
      <c r="K1174" s="726"/>
      <c r="L1174" s="726"/>
      <c r="M1174" s="726"/>
      <c r="N1174" s="726"/>
    </row>
    <row r="1175" spans="6:14" ht="14.65" customHeight="1" x14ac:dyDescent="0.15">
      <c r="F1175" s="726"/>
      <c r="H1175" s="726"/>
      <c r="I1175" s="726"/>
      <c r="J1175" s="726"/>
      <c r="K1175" s="726"/>
      <c r="L1175" s="726"/>
      <c r="M1175" s="726"/>
      <c r="N1175" s="726"/>
    </row>
    <row r="1176" spans="6:14" ht="14.65" customHeight="1" x14ac:dyDescent="0.15">
      <c r="F1176" s="726"/>
      <c r="H1176" s="726"/>
      <c r="I1176" s="726"/>
      <c r="J1176" s="726"/>
      <c r="K1176" s="726"/>
      <c r="L1176" s="726"/>
      <c r="M1176" s="726"/>
      <c r="N1176" s="726"/>
    </row>
    <row r="1177" spans="6:14" ht="14.65" customHeight="1" x14ac:dyDescent="0.15">
      <c r="F1177" s="726"/>
      <c r="H1177" s="726"/>
      <c r="I1177" s="726"/>
      <c r="J1177" s="726"/>
      <c r="K1177" s="726"/>
      <c r="L1177" s="726"/>
      <c r="M1177" s="726"/>
      <c r="N1177" s="726"/>
    </row>
    <row r="1178" spans="6:14" ht="14.65" customHeight="1" x14ac:dyDescent="0.15">
      <c r="F1178" s="726"/>
      <c r="H1178" s="726"/>
      <c r="I1178" s="726"/>
      <c r="J1178" s="726"/>
      <c r="K1178" s="726"/>
      <c r="L1178" s="726"/>
      <c r="M1178" s="726"/>
      <c r="N1178" s="726"/>
    </row>
    <row r="1179" spans="6:14" ht="14.65" customHeight="1" x14ac:dyDescent="0.15">
      <c r="F1179" s="726"/>
      <c r="H1179" s="726"/>
      <c r="I1179" s="726"/>
      <c r="J1179" s="726"/>
      <c r="K1179" s="726"/>
      <c r="L1179" s="726"/>
      <c r="M1179" s="726"/>
      <c r="N1179" s="726"/>
    </row>
    <row r="1180" spans="6:14" ht="14.65" customHeight="1" x14ac:dyDescent="0.15">
      <c r="F1180" s="726"/>
      <c r="H1180" s="726"/>
      <c r="I1180" s="726"/>
      <c r="J1180" s="726"/>
      <c r="K1180" s="726"/>
      <c r="L1180" s="726"/>
      <c r="M1180" s="726"/>
      <c r="N1180" s="726"/>
    </row>
    <row r="1181" spans="6:14" ht="14.65" customHeight="1" x14ac:dyDescent="0.15">
      <c r="F1181" s="726"/>
      <c r="H1181" s="726"/>
      <c r="I1181" s="726"/>
      <c r="J1181" s="726"/>
      <c r="K1181" s="726"/>
      <c r="L1181" s="726"/>
      <c r="M1181" s="726"/>
      <c r="N1181" s="726"/>
    </row>
    <row r="1182" spans="6:14" ht="14.65" customHeight="1" x14ac:dyDescent="0.15">
      <c r="F1182" s="726"/>
      <c r="H1182" s="726"/>
      <c r="I1182" s="726"/>
      <c r="J1182" s="726"/>
      <c r="K1182" s="726"/>
      <c r="L1182" s="726"/>
      <c r="M1182" s="726"/>
      <c r="N1182" s="726"/>
    </row>
    <row r="1183" spans="6:14" ht="14.65" customHeight="1" x14ac:dyDescent="0.15">
      <c r="F1183" s="726"/>
      <c r="H1183" s="726"/>
      <c r="I1183" s="726"/>
      <c r="J1183" s="726"/>
      <c r="K1183" s="726"/>
      <c r="L1183" s="726"/>
      <c r="M1183" s="726"/>
      <c r="N1183" s="726"/>
    </row>
    <row r="1184" spans="6:14" ht="14.65" customHeight="1" x14ac:dyDescent="0.15">
      <c r="F1184" s="726"/>
      <c r="H1184" s="726"/>
      <c r="I1184" s="726"/>
      <c r="J1184" s="726"/>
      <c r="K1184" s="726"/>
      <c r="L1184" s="726"/>
      <c r="M1184" s="726"/>
      <c r="N1184" s="726"/>
    </row>
    <row r="1185" spans="6:30" ht="14.65" customHeight="1" x14ac:dyDescent="0.15">
      <c r="F1185" s="726"/>
      <c r="H1185" s="726"/>
      <c r="I1185" s="726"/>
      <c r="J1185" s="726"/>
      <c r="K1185" s="726"/>
      <c r="L1185" s="726"/>
      <c r="M1185" s="726"/>
      <c r="N1185" s="726"/>
    </row>
    <row r="1186" spans="6:30" ht="14.65" customHeight="1" x14ac:dyDescent="0.15">
      <c r="F1186" s="726"/>
      <c r="H1186" s="726"/>
      <c r="I1186" s="726"/>
      <c r="J1186" s="726"/>
      <c r="K1186" s="726"/>
      <c r="L1186" s="726"/>
      <c r="M1186" s="726"/>
      <c r="N1186" s="726"/>
    </row>
    <row r="1187" spans="6:30" ht="14.65" customHeight="1" x14ac:dyDescent="0.15">
      <c r="F1187" s="726"/>
      <c r="H1187" s="726"/>
      <c r="I1187" s="726"/>
      <c r="J1187" s="726"/>
      <c r="K1187" s="726"/>
      <c r="L1187" s="726"/>
      <c r="M1187" s="726"/>
      <c r="N1187" s="726"/>
    </row>
    <row r="1188" spans="6:30" ht="14.65" customHeight="1" x14ac:dyDescent="0.15">
      <c r="F1188" s="726"/>
      <c r="H1188" s="726"/>
      <c r="I1188" s="726"/>
      <c r="J1188" s="726"/>
      <c r="K1188" s="726"/>
      <c r="L1188" s="726"/>
      <c r="M1188" s="726"/>
      <c r="N1188" s="726"/>
    </row>
    <row r="1189" spans="6:30" ht="14.65" customHeight="1" x14ac:dyDescent="0.15">
      <c r="F1189" s="726"/>
      <c r="H1189" s="726"/>
      <c r="I1189" s="726"/>
      <c r="J1189" s="726"/>
      <c r="K1189" s="726"/>
      <c r="L1189" s="726"/>
      <c r="M1189" s="726"/>
      <c r="N1189" s="726"/>
      <c r="R1189" s="732"/>
      <c r="S1189" s="732"/>
      <c r="T1189" s="732"/>
      <c r="U1189" s="732"/>
      <c r="V1189" s="732"/>
      <c r="W1189" s="732"/>
      <c r="X1189" s="732"/>
      <c r="Y1189" s="732"/>
      <c r="Z1189" s="732"/>
      <c r="AA1189" s="732"/>
      <c r="AB1189" s="732"/>
      <c r="AC1189" s="731"/>
      <c r="AD1189" s="731"/>
    </row>
    <row r="1190" spans="6:30" ht="14.65" customHeight="1" x14ac:dyDescent="0.15">
      <c r="F1190" s="726"/>
      <c r="H1190" s="726"/>
      <c r="I1190" s="726"/>
      <c r="J1190" s="726"/>
      <c r="K1190" s="726"/>
      <c r="L1190" s="726"/>
      <c r="M1190" s="726"/>
      <c r="N1190" s="726"/>
      <c r="AC1190" s="730"/>
      <c r="AD1190" s="730"/>
    </row>
    <row r="1191" spans="6:30" ht="14.65" customHeight="1" x14ac:dyDescent="0.15">
      <c r="F1191" s="726"/>
      <c r="H1191" s="726"/>
      <c r="I1191" s="726"/>
      <c r="J1191" s="726"/>
      <c r="K1191" s="726"/>
      <c r="L1191" s="726"/>
      <c r="M1191" s="726"/>
      <c r="N1191" s="726"/>
      <c r="AC1191" s="730"/>
      <c r="AD1191" s="730"/>
    </row>
    <row r="1192" spans="6:30" ht="14.65" customHeight="1" x14ac:dyDescent="0.15">
      <c r="F1192" s="726"/>
      <c r="H1192" s="726"/>
      <c r="I1192" s="726"/>
      <c r="J1192" s="726"/>
      <c r="K1192" s="726"/>
      <c r="L1192" s="726"/>
      <c r="M1192" s="726"/>
      <c r="N1192" s="726"/>
      <c r="AC1192" s="730"/>
      <c r="AD1192" s="730"/>
    </row>
    <row r="1193" spans="6:30" ht="14.65" customHeight="1" x14ac:dyDescent="0.15">
      <c r="F1193" s="726"/>
      <c r="H1193" s="726"/>
      <c r="I1193" s="726"/>
      <c r="J1193" s="726"/>
      <c r="K1193" s="726"/>
      <c r="L1193" s="726"/>
      <c r="M1193" s="726"/>
      <c r="N1193" s="726"/>
      <c r="AC1193" s="730"/>
      <c r="AD1193" s="730"/>
    </row>
    <row r="1194" spans="6:30" ht="14.65" customHeight="1" x14ac:dyDescent="0.15">
      <c r="F1194" s="726"/>
      <c r="H1194" s="726"/>
      <c r="I1194" s="726"/>
      <c r="J1194" s="726"/>
      <c r="K1194" s="726"/>
      <c r="L1194" s="726"/>
      <c r="M1194" s="726"/>
      <c r="N1194" s="726"/>
      <c r="AC1194" s="730"/>
      <c r="AD1194" s="730"/>
    </row>
    <row r="1195" spans="6:30" ht="14.65" customHeight="1" x14ac:dyDescent="0.15">
      <c r="F1195" s="726"/>
      <c r="H1195" s="726"/>
      <c r="I1195" s="726"/>
      <c r="J1195" s="726"/>
      <c r="K1195" s="726"/>
      <c r="L1195" s="726"/>
      <c r="M1195" s="726"/>
      <c r="N1195" s="726"/>
      <c r="AC1195" s="730"/>
      <c r="AD1195" s="730"/>
    </row>
    <row r="1196" spans="6:30" ht="14.65" customHeight="1" x14ac:dyDescent="0.15">
      <c r="F1196" s="726"/>
      <c r="H1196" s="726"/>
      <c r="I1196" s="726"/>
      <c r="J1196" s="726"/>
      <c r="K1196" s="726"/>
      <c r="L1196" s="726"/>
      <c r="M1196" s="726"/>
      <c r="N1196" s="726"/>
      <c r="AC1196" s="730"/>
      <c r="AD1196" s="730"/>
    </row>
    <row r="1197" spans="6:30" ht="14.65" customHeight="1" x14ac:dyDescent="0.15">
      <c r="F1197" s="726"/>
      <c r="H1197" s="726"/>
      <c r="I1197" s="726"/>
      <c r="J1197" s="726"/>
      <c r="K1197" s="726"/>
      <c r="L1197" s="726"/>
      <c r="M1197" s="726"/>
      <c r="N1197" s="726"/>
      <c r="AC1197" s="730"/>
      <c r="AD1197" s="730"/>
    </row>
    <row r="1198" spans="6:30" ht="14.65" customHeight="1" x14ac:dyDescent="0.15">
      <c r="F1198" s="726"/>
      <c r="H1198" s="726"/>
      <c r="I1198" s="726"/>
      <c r="J1198" s="726"/>
      <c r="K1198" s="726"/>
      <c r="L1198" s="726"/>
      <c r="M1198" s="726"/>
      <c r="N1198" s="726"/>
      <c r="AC1198" s="730"/>
      <c r="AD1198" s="730"/>
    </row>
    <row r="1199" spans="6:30" ht="14.65" customHeight="1" x14ac:dyDescent="0.15">
      <c r="F1199" s="726"/>
      <c r="H1199" s="726"/>
      <c r="I1199" s="726"/>
      <c r="J1199" s="726"/>
      <c r="K1199" s="726"/>
      <c r="L1199" s="726"/>
      <c r="M1199" s="726"/>
      <c r="N1199" s="726"/>
      <c r="AC1199" s="730"/>
      <c r="AD1199" s="730"/>
    </row>
    <row r="1200" spans="6:30" ht="14.65" customHeight="1" x14ac:dyDescent="0.15">
      <c r="F1200" s="726"/>
      <c r="H1200" s="726"/>
      <c r="I1200" s="726"/>
      <c r="J1200" s="726"/>
      <c r="K1200" s="726"/>
      <c r="L1200" s="726"/>
      <c r="M1200" s="726"/>
      <c r="N1200" s="726"/>
      <c r="AC1200" s="730"/>
      <c r="AD1200" s="730"/>
    </row>
    <row r="1201" spans="6:30" ht="14.65" customHeight="1" x14ac:dyDescent="0.15">
      <c r="F1201" s="726"/>
      <c r="H1201" s="726"/>
      <c r="I1201" s="726"/>
      <c r="J1201" s="726"/>
      <c r="K1201" s="726"/>
      <c r="L1201" s="726"/>
      <c r="M1201" s="726"/>
      <c r="N1201" s="726"/>
      <c r="AC1201" s="730"/>
      <c r="AD1201" s="730"/>
    </row>
    <row r="1202" spans="6:30" ht="14.65" customHeight="1" x14ac:dyDescent="0.15">
      <c r="F1202" s="726"/>
      <c r="H1202" s="726"/>
      <c r="I1202" s="726"/>
      <c r="J1202" s="726"/>
      <c r="K1202" s="726"/>
      <c r="L1202" s="726"/>
      <c r="M1202" s="726"/>
      <c r="N1202" s="726"/>
      <c r="AC1202" s="730"/>
      <c r="AD1202" s="730"/>
    </row>
    <row r="1203" spans="6:30" ht="14.65" customHeight="1" x14ac:dyDescent="0.15">
      <c r="F1203" s="726"/>
      <c r="H1203" s="726"/>
      <c r="I1203" s="726"/>
      <c r="J1203" s="726"/>
      <c r="K1203" s="726"/>
      <c r="L1203" s="726"/>
      <c r="M1203" s="726"/>
      <c r="N1203" s="726"/>
      <c r="AC1203" s="730"/>
      <c r="AD1203" s="730"/>
    </row>
    <row r="1204" spans="6:30" ht="14.65" customHeight="1" x14ac:dyDescent="0.15">
      <c r="F1204" s="726"/>
      <c r="H1204" s="726"/>
      <c r="I1204" s="726"/>
      <c r="J1204" s="726"/>
      <c r="K1204" s="726"/>
      <c r="L1204" s="726"/>
      <c r="M1204" s="726"/>
      <c r="N1204" s="726"/>
      <c r="AC1204" s="730"/>
      <c r="AD1204" s="730"/>
    </row>
    <row r="1205" spans="6:30" ht="14.65" customHeight="1" x14ac:dyDescent="0.15">
      <c r="F1205" s="726"/>
      <c r="H1205" s="726"/>
      <c r="I1205" s="726"/>
      <c r="J1205" s="726"/>
      <c r="K1205" s="726"/>
      <c r="L1205" s="726"/>
      <c r="M1205" s="726"/>
      <c r="N1205" s="726"/>
      <c r="AC1205" s="730"/>
      <c r="AD1205" s="730"/>
    </row>
    <row r="1206" spans="6:30" ht="14.65" customHeight="1" x14ac:dyDescent="0.15">
      <c r="F1206" s="726"/>
      <c r="H1206" s="726"/>
      <c r="I1206" s="726"/>
      <c r="J1206" s="726"/>
      <c r="K1206" s="726"/>
      <c r="L1206" s="726"/>
      <c r="M1206" s="726"/>
      <c r="N1206" s="726"/>
      <c r="AC1206" s="730"/>
      <c r="AD1206" s="730"/>
    </row>
    <row r="1207" spans="6:30" ht="14.65" customHeight="1" x14ac:dyDescent="0.15">
      <c r="F1207" s="726"/>
      <c r="H1207" s="726"/>
      <c r="I1207" s="726"/>
      <c r="J1207" s="726"/>
      <c r="K1207" s="726"/>
      <c r="L1207" s="726"/>
      <c r="M1207" s="726"/>
      <c r="N1207" s="726"/>
      <c r="AC1207" s="730"/>
      <c r="AD1207" s="730"/>
    </row>
    <row r="1208" spans="6:30" ht="14.65" customHeight="1" x14ac:dyDescent="0.15">
      <c r="F1208" s="726"/>
      <c r="H1208" s="726"/>
      <c r="I1208" s="726"/>
      <c r="J1208" s="726"/>
      <c r="K1208" s="726"/>
      <c r="L1208" s="726"/>
      <c r="M1208" s="726"/>
      <c r="N1208" s="726"/>
      <c r="AC1208" s="730"/>
      <c r="AD1208" s="730"/>
    </row>
    <row r="1209" spans="6:30" ht="14.65" customHeight="1" x14ac:dyDescent="0.15">
      <c r="F1209" s="726"/>
      <c r="H1209" s="726"/>
      <c r="I1209" s="726"/>
      <c r="J1209" s="726"/>
      <c r="K1209" s="726"/>
      <c r="L1209" s="726"/>
      <c r="M1209" s="726"/>
      <c r="N1209" s="726"/>
      <c r="AC1209" s="730"/>
      <c r="AD1209" s="730"/>
    </row>
    <row r="1210" spans="6:30" ht="14.65" customHeight="1" x14ac:dyDescent="0.15">
      <c r="F1210" s="726"/>
      <c r="H1210" s="726"/>
      <c r="I1210" s="726"/>
      <c r="J1210" s="726"/>
      <c r="K1210" s="726"/>
      <c r="L1210" s="726"/>
      <c r="M1210" s="726"/>
      <c r="N1210" s="726"/>
      <c r="AC1210" s="730"/>
      <c r="AD1210" s="730"/>
    </row>
    <row r="1211" spans="6:30" ht="14.65" customHeight="1" x14ac:dyDescent="0.15">
      <c r="F1211" s="726"/>
      <c r="H1211" s="726"/>
      <c r="I1211" s="726"/>
      <c r="J1211" s="726"/>
      <c r="K1211" s="726"/>
      <c r="L1211" s="726"/>
      <c r="M1211" s="726"/>
      <c r="N1211" s="726"/>
      <c r="AC1211" s="730"/>
      <c r="AD1211" s="730"/>
    </row>
    <row r="1212" spans="6:30" ht="14.65" customHeight="1" x14ac:dyDescent="0.15">
      <c r="F1212" s="726"/>
      <c r="H1212" s="726"/>
      <c r="I1212" s="726"/>
      <c r="J1212" s="726"/>
      <c r="K1212" s="726"/>
      <c r="L1212" s="726"/>
      <c r="M1212" s="726"/>
      <c r="N1212" s="726"/>
      <c r="AC1212" s="730"/>
      <c r="AD1212" s="730"/>
    </row>
    <row r="1213" spans="6:30" ht="14.65" customHeight="1" x14ac:dyDescent="0.15">
      <c r="F1213" s="726"/>
      <c r="H1213" s="726"/>
      <c r="I1213" s="726"/>
      <c r="J1213" s="726"/>
      <c r="K1213" s="726"/>
      <c r="L1213" s="726"/>
      <c r="M1213" s="726"/>
      <c r="N1213" s="726"/>
      <c r="AC1213" s="730"/>
      <c r="AD1213" s="730"/>
    </row>
    <row r="1214" spans="6:30" ht="14.65" customHeight="1" x14ac:dyDescent="0.15">
      <c r="F1214" s="726"/>
      <c r="H1214" s="726"/>
      <c r="I1214" s="726"/>
      <c r="J1214" s="726"/>
      <c r="K1214" s="726"/>
      <c r="L1214" s="726"/>
      <c r="M1214" s="726"/>
      <c r="N1214" s="726"/>
      <c r="AC1214" s="730"/>
      <c r="AD1214" s="730"/>
    </row>
    <row r="1215" spans="6:30" ht="14.65" customHeight="1" x14ac:dyDescent="0.15">
      <c r="F1215" s="726"/>
      <c r="H1215" s="726"/>
      <c r="I1215" s="726"/>
      <c r="J1215" s="726"/>
      <c r="K1215" s="726"/>
      <c r="L1215" s="726"/>
      <c r="M1215" s="726"/>
      <c r="N1215" s="726"/>
      <c r="AC1215" s="730"/>
      <c r="AD1215" s="730"/>
    </row>
    <row r="1216" spans="6:30" ht="14.65" customHeight="1" x14ac:dyDescent="0.15">
      <c r="F1216" s="726"/>
      <c r="H1216" s="726"/>
      <c r="I1216" s="726"/>
      <c r="J1216" s="726"/>
      <c r="K1216" s="726"/>
      <c r="L1216" s="726"/>
      <c r="M1216" s="726"/>
      <c r="N1216" s="726"/>
    </row>
    <row r="1217" spans="6:28" ht="14.65" customHeight="1" x14ac:dyDescent="0.15">
      <c r="F1217" s="726"/>
      <c r="H1217" s="726"/>
      <c r="I1217" s="726"/>
      <c r="J1217" s="726"/>
      <c r="K1217" s="726"/>
      <c r="L1217" s="726"/>
      <c r="M1217" s="726"/>
      <c r="N1217" s="726"/>
    </row>
    <row r="1218" spans="6:28" ht="14.65" customHeight="1" x14ac:dyDescent="0.15">
      <c r="F1218" s="726"/>
      <c r="H1218" s="726"/>
      <c r="I1218" s="726"/>
      <c r="J1218" s="726"/>
      <c r="K1218" s="726"/>
      <c r="L1218" s="726"/>
      <c r="M1218" s="726"/>
      <c r="N1218" s="726"/>
      <c r="R1218" s="731"/>
      <c r="S1218" s="731"/>
      <c r="T1218" s="731"/>
      <c r="U1218" s="731"/>
      <c r="V1218" s="731"/>
      <c r="W1218" s="731"/>
      <c r="X1218" s="731"/>
      <c r="Y1218" s="731"/>
      <c r="Z1218" s="731"/>
      <c r="AA1218" s="731"/>
      <c r="AB1218" s="731"/>
    </row>
    <row r="1219" spans="6:28" ht="14.65" customHeight="1" x14ac:dyDescent="0.15">
      <c r="F1219" s="726"/>
      <c r="H1219" s="726"/>
      <c r="I1219" s="726"/>
      <c r="J1219" s="726"/>
      <c r="K1219" s="726"/>
      <c r="L1219" s="726"/>
      <c r="M1219" s="726"/>
      <c r="N1219" s="726"/>
      <c r="R1219" s="730"/>
      <c r="S1219" s="730"/>
      <c r="T1219" s="730"/>
      <c r="U1219" s="730"/>
      <c r="V1219" s="730"/>
      <c r="W1219" s="730"/>
      <c r="X1219" s="730"/>
      <c r="Y1219" s="730"/>
      <c r="Z1219" s="730"/>
      <c r="AA1219" s="730"/>
      <c r="AB1219" s="730"/>
    </row>
    <row r="1220" spans="6:28" ht="14.65" customHeight="1" x14ac:dyDescent="0.15">
      <c r="F1220" s="726"/>
      <c r="H1220" s="726"/>
      <c r="I1220" s="726"/>
      <c r="J1220" s="726"/>
      <c r="K1220" s="726"/>
      <c r="L1220" s="726"/>
      <c r="M1220" s="726"/>
      <c r="N1220" s="726"/>
      <c r="R1220" s="730"/>
      <c r="S1220" s="730"/>
      <c r="T1220" s="730"/>
      <c r="U1220" s="730"/>
      <c r="V1220" s="730"/>
      <c r="W1220" s="730"/>
      <c r="X1220" s="730"/>
      <c r="Y1220" s="730"/>
      <c r="Z1220" s="730"/>
      <c r="AA1220" s="730"/>
      <c r="AB1220" s="730"/>
    </row>
    <row r="1221" spans="6:28" ht="14.65" customHeight="1" x14ac:dyDescent="0.15">
      <c r="F1221" s="726"/>
      <c r="H1221" s="726"/>
      <c r="I1221" s="726"/>
      <c r="J1221" s="726"/>
      <c r="K1221" s="726"/>
      <c r="L1221" s="726"/>
      <c r="M1221" s="726"/>
      <c r="N1221" s="726"/>
      <c r="R1221" s="730"/>
      <c r="S1221" s="730"/>
      <c r="T1221" s="730"/>
      <c r="U1221" s="730"/>
      <c r="V1221" s="730"/>
      <c r="W1221" s="730"/>
      <c r="X1221" s="730"/>
      <c r="Y1221" s="730"/>
      <c r="Z1221" s="730"/>
      <c r="AA1221" s="730"/>
      <c r="AB1221" s="730"/>
    </row>
    <row r="1222" spans="6:28" ht="14.65" customHeight="1" x14ac:dyDescent="0.15">
      <c r="F1222" s="726"/>
      <c r="H1222" s="726"/>
      <c r="I1222" s="726"/>
      <c r="J1222" s="726"/>
      <c r="K1222" s="726"/>
      <c r="L1222" s="726"/>
      <c r="M1222" s="726"/>
      <c r="N1222" s="726"/>
      <c r="R1222" s="730"/>
      <c r="S1222" s="730"/>
      <c r="T1222" s="730"/>
      <c r="U1222" s="730"/>
      <c r="V1222" s="730"/>
      <c r="W1222" s="730"/>
      <c r="X1222" s="730"/>
      <c r="Y1222" s="730"/>
      <c r="Z1222" s="730"/>
      <c r="AA1222" s="730"/>
      <c r="AB1222" s="730"/>
    </row>
    <row r="1223" spans="6:28" ht="14.65" customHeight="1" x14ac:dyDescent="0.15">
      <c r="F1223" s="726"/>
      <c r="H1223" s="726"/>
      <c r="I1223" s="726"/>
      <c r="J1223" s="726"/>
      <c r="K1223" s="726"/>
      <c r="L1223" s="726"/>
      <c r="M1223" s="726"/>
      <c r="N1223" s="726"/>
      <c r="R1223" s="730"/>
      <c r="S1223" s="730"/>
      <c r="T1223" s="730"/>
      <c r="U1223" s="730"/>
      <c r="V1223" s="730"/>
      <c r="W1223" s="730"/>
      <c r="X1223" s="730"/>
      <c r="Y1223" s="730"/>
      <c r="Z1223" s="730"/>
      <c r="AA1223" s="730"/>
      <c r="AB1223" s="730"/>
    </row>
    <row r="1224" spans="6:28" ht="14.65" customHeight="1" x14ac:dyDescent="0.15">
      <c r="F1224" s="726"/>
      <c r="H1224" s="726"/>
      <c r="I1224" s="726"/>
      <c r="J1224" s="726"/>
      <c r="K1224" s="726"/>
      <c r="L1224" s="726"/>
      <c r="M1224" s="726"/>
      <c r="N1224" s="726"/>
      <c r="R1224" s="730"/>
      <c r="S1224" s="730"/>
      <c r="T1224" s="730"/>
      <c r="U1224" s="730"/>
      <c r="V1224" s="730"/>
      <c r="W1224" s="730"/>
      <c r="X1224" s="730"/>
      <c r="Y1224" s="730"/>
      <c r="Z1224" s="730"/>
      <c r="AA1224" s="730"/>
      <c r="AB1224" s="730"/>
    </row>
    <row r="1225" spans="6:28" ht="14.65" customHeight="1" x14ac:dyDescent="0.15">
      <c r="F1225" s="726"/>
      <c r="H1225" s="726"/>
      <c r="I1225" s="726"/>
      <c r="J1225" s="726"/>
      <c r="K1225" s="726"/>
      <c r="L1225" s="726"/>
      <c r="M1225" s="726"/>
      <c r="N1225" s="726"/>
      <c r="R1225" s="730"/>
      <c r="S1225" s="730"/>
      <c r="T1225" s="730"/>
      <c r="U1225" s="730"/>
      <c r="V1225" s="730"/>
      <c r="W1225" s="730"/>
      <c r="X1225" s="730"/>
      <c r="Y1225" s="730"/>
      <c r="Z1225" s="730"/>
      <c r="AA1225" s="730"/>
      <c r="AB1225" s="730"/>
    </row>
    <row r="1226" spans="6:28" ht="14.65" customHeight="1" x14ac:dyDescent="0.15">
      <c r="F1226" s="726"/>
      <c r="H1226" s="726"/>
      <c r="I1226" s="726"/>
      <c r="J1226" s="726"/>
      <c r="K1226" s="726"/>
      <c r="L1226" s="726"/>
      <c r="M1226" s="726"/>
      <c r="N1226" s="726"/>
      <c r="R1226" s="730"/>
      <c r="S1226" s="730"/>
      <c r="T1226" s="730"/>
      <c r="U1226" s="730"/>
      <c r="V1226" s="730"/>
      <c r="W1226" s="730"/>
      <c r="X1226" s="730"/>
      <c r="Y1226" s="730"/>
      <c r="Z1226" s="730"/>
      <c r="AA1226" s="730"/>
      <c r="AB1226" s="730"/>
    </row>
    <row r="1227" spans="6:28" ht="14.65" customHeight="1" x14ac:dyDescent="0.15">
      <c r="F1227" s="726"/>
      <c r="H1227" s="726"/>
      <c r="I1227" s="726"/>
      <c r="J1227" s="726"/>
      <c r="K1227" s="726"/>
      <c r="L1227" s="726"/>
      <c r="M1227" s="726"/>
      <c r="N1227" s="726"/>
      <c r="R1227" s="730"/>
      <c r="S1227" s="730"/>
      <c r="T1227" s="730"/>
      <c r="U1227" s="730"/>
      <c r="V1227" s="730"/>
      <c r="W1227" s="730"/>
      <c r="X1227" s="730"/>
      <c r="Y1227" s="730"/>
      <c r="Z1227" s="730"/>
      <c r="AA1227" s="730"/>
      <c r="AB1227" s="730"/>
    </row>
    <row r="1228" spans="6:28" ht="14.65" customHeight="1" x14ac:dyDescent="0.15">
      <c r="F1228" s="726"/>
      <c r="H1228" s="726"/>
      <c r="I1228" s="726"/>
      <c r="J1228" s="726"/>
      <c r="K1228" s="726"/>
      <c r="L1228" s="726"/>
      <c r="M1228" s="726"/>
      <c r="N1228" s="726"/>
      <c r="R1228" s="730"/>
      <c r="S1228" s="730"/>
      <c r="T1228" s="730"/>
      <c r="U1228" s="730"/>
      <c r="V1228" s="730"/>
      <c r="W1228" s="730"/>
      <c r="X1228" s="730"/>
      <c r="Y1228" s="730"/>
      <c r="Z1228" s="730"/>
      <c r="AA1228" s="730"/>
      <c r="AB1228" s="730"/>
    </row>
    <row r="1229" spans="6:28" ht="14.65" customHeight="1" x14ac:dyDescent="0.15">
      <c r="F1229" s="726"/>
      <c r="H1229" s="726"/>
      <c r="I1229" s="726"/>
      <c r="J1229" s="726"/>
      <c r="K1229" s="726"/>
      <c r="L1229" s="726"/>
      <c r="M1229" s="726"/>
      <c r="N1229" s="726"/>
      <c r="R1229" s="730"/>
      <c r="S1229" s="730"/>
      <c r="T1229" s="730"/>
      <c r="U1229" s="730"/>
      <c r="V1229" s="730"/>
      <c r="W1229" s="730"/>
      <c r="X1229" s="730"/>
      <c r="Y1229" s="730"/>
      <c r="Z1229" s="730"/>
      <c r="AA1229" s="730"/>
      <c r="AB1229" s="730"/>
    </row>
    <row r="1230" spans="6:28" ht="14.65" customHeight="1" x14ac:dyDescent="0.15">
      <c r="F1230" s="726"/>
      <c r="H1230" s="726"/>
      <c r="I1230" s="726"/>
      <c r="J1230" s="726"/>
      <c r="K1230" s="726"/>
      <c r="L1230" s="726"/>
      <c r="M1230" s="726"/>
      <c r="N1230" s="726"/>
      <c r="R1230" s="730"/>
      <c r="S1230" s="730"/>
      <c r="T1230" s="730"/>
      <c r="U1230" s="730"/>
      <c r="V1230" s="730"/>
      <c r="W1230" s="730"/>
      <c r="X1230" s="730"/>
      <c r="Y1230" s="730"/>
      <c r="Z1230" s="730"/>
      <c r="AA1230" s="730"/>
      <c r="AB1230" s="730"/>
    </row>
    <row r="1231" spans="6:28" ht="14.65" customHeight="1" x14ac:dyDescent="0.15">
      <c r="F1231" s="726"/>
      <c r="H1231" s="726"/>
      <c r="I1231" s="726"/>
      <c r="J1231" s="726"/>
      <c r="K1231" s="726"/>
      <c r="L1231" s="726"/>
      <c r="M1231" s="726"/>
      <c r="N1231" s="726"/>
      <c r="R1231" s="730"/>
      <c r="S1231" s="730"/>
      <c r="T1231" s="730"/>
      <c r="U1231" s="730"/>
      <c r="V1231" s="730"/>
      <c r="W1231" s="730"/>
      <c r="X1231" s="730"/>
      <c r="Y1231" s="730"/>
      <c r="Z1231" s="730"/>
      <c r="AA1231" s="730"/>
      <c r="AB1231" s="730"/>
    </row>
    <row r="1232" spans="6:28" ht="14.65" customHeight="1" x14ac:dyDescent="0.15">
      <c r="F1232" s="726"/>
      <c r="H1232" s="726"/>
      <c r="I1232" s="726"/>
      <c r="J1232" s="726"/>
      <c r="K1232" s="726"/>
      <c r="L1232" s="726"/>
      <c r="M1232" s="726"/>
      <c r="N1232" s="726"/>
      <c r="R1232" s="730"/>
      <c r="S1232" s="730"/>
      <c r="T1232" s="730"/>
      <c r="U1232" s="730"/>
      <c r="V1232" s="730"/>
      <c r="W1232" s="730"/>
      <c r="X1232" s="730"/>
      <c r="Y1232" s="730"/>
      <c r="Z1232" s="730"/>
      <c r="AA1232" s="730"/>
      <c r="AB1232" s="730"/>
    </row>
    <row r="1233" spans="6:28" ht="14.65" customHeight="1" x14ac:dyDescent="0.15">
      <c r="F1233" s="726"/>
      <c r="H1233" s="726"/>
      <c r="I1233" s="726"/>
      <c r="J1233" s="726"/>
      <c r="K1233" s="726"/>
      <c r="L1233" s="726"/>
      <c r="M1233" s="726"/>
      <c r="N1233" s="726"/>
      <c r="R1233" s="730"/>
      <c r="S1233" s="730"/>
      <c r="T1233" s="730"/>
      <c r="U1233" s="730"/>
      <c r="V1233" s="730"/>
      <c r="W1233" s="730"/>
      <c r="X1233" s="730"/>
      <c r="Y1233" s="730"/>
      <c r="Z1233" s="730"/>
      <c r="AA1233" s="730"/>
      <c r="AB1233" s="730"/>
    </row>
    <row r="1234" spans="6:28" ht="14.65" customHeight="1" x14ac:dyDescent="0.15">
      <c r="F1234" s="726"/>
      <c r="H1234" s="726"/>
      <c r="I1234" s="726"/>
      <c r="J1234" s="726"/>
      <c r="K1234" s="726"/>
      <c r="L1234" s="726"/>
      <c r="M1234" s="726"/>
      <c r="N1234" s="726"/>
      <c r="R1234" s="730"/>
      <c r="S1234" s="730"/>
      <c r="T1234" s="730"/>
      <c r="U1234" s="730"/>
      <c r="V1234" s="730"/>
      <c r="W1234" s="730"/>
      <c r="X1234" s="730"/>
      <c r="Y1234" s="730"/>
      <c r="Z1234" s="730"/>
      <c r="AA1234" s="730"/>
      <c r="AB1234" s="730"/>
    </row>
    <row r="1235" spans="6:28" ht="14.65" customHeight="1" x14ac:dyDescent="0.15">
      <c r="F1235" s="726"/>
      <c r="H1235" s="726"/>
      <c r="I1235" s="726"/>
      <c r="J1235" s="726"/>
      <c r="K1235" s="726"/>
      <c r="L1235" s="726"/>
      <c r="M1235" s="726"/>
      <c r="N1235" s="726"/>
      <c r="R1235" s="730"/>
      <c r="S1235" s="730"/>
      <c r="T1235" s="730"/>
      <c r="U1235" s="730"/>
      <c r="V1235" s="730"/>
      <c r="W1235" s="730"/>
      <c r="X1235" s="730"/>
      <c r="Y1235" s="730"/>
      <c r="Z1235" s="730"/>
      <c r="AA1235" s="730"/>
      <c r="AB1235" s="730"/>
    </row>
    <row r="1236" spans="6:28" ht="14.65" customHeight="1" x14ac:dyDescent="0.15">
      <c r="F1236" s="726"/>
      <c r="H1236" s="726"/>
      <c r="I1236" s="726"/>
      <c r="J1236" s="726"/>
      <c r="K1236" s="726"/>
      <c r="L1236" s="726"/>
      <c r="M1236" s="726"/>
      <c r="N1236" s="726"/>
      <c r="R1236" s="730"/>
      <c r="S1236" s="730"/>
      <c r="T1236" s="730"/>
      <c r="U1236" s="730"/>
      <c r="V1236" s="730"/>
      <c r="W1236" s="730"/>
      <c r="X1236" s="730"/>
      <c r="Y1236" s="730"/>
      <c r="Z1236" s="730"/>
      <c r="AA1236" s="730"/>
      <c r="AB1236" s="730"/>
    </row>
    <row r="1237" spans="6:28" ht="14.65" customHeight="1" x14ac:dyDescent="0.15">
      <c r="F1237" s="726"/>
      <c r="H1237" s="726"/>
      <c r="I1237" s="726"/>
      <c r="J1237" s="726"/>
      <c r="K1237" s="726"/>
      <c r="L1237" s="726"/>
      <c r="M1237" s="726"/>
      <c r="N1237" s="726"/>
      <c r="R1237" s="730"/>
      <c r="S1237" s="730"/>
      <c r="T1237" s="730"/>
      <c r="U1237" s="730"/>
      <c r="V1237" s="730"/>
      <c r="W1237" s="730"/>
      <c r="X1237" s="730"/>
      <c r="Y1237" s="730"/>
      <c r="Z1237" s="730"/>
      <c r="AA1237" s="730"/>
      <c r="AB1237" s="730"/>
    </row>
    <row r="1238" spans="6:28" ht="14.65" customHeight="1" x14ac:dyDescent="0.15">
      <c r="F1238" s="726"/>
      <c r="H1238" s="726"/>
      <c r="I1238" s="726"/>
      <c r="J1238" s="726"/>
      <c r="K1238" s="726"/>
      <c r="L1238" s="726"/>
      <c r="M1238" s="726"/>
      <c r="N1238" s="726"/>
      <c r="R1238" s="730"/>
      <c r="S1238" s="730"/>
      <c r="T1238" s="730"/>
      <c r="U1238" s="730"/>
      <c r="V1238" s="730"/>
      <c r="W1238" s="730"/>
      <c r="X1238" s="730"/>
      <c r="Y1238" s="730"/>
      <c r="Z1238" s="730"/>
      <c r="AA1238" s="730"/>
      <c r="AB1238" s="730"/>
    </row>
    <row r="1239" spans="6:28" ht="14.65" customHeight="1" x14ac:dyDescent="0.15">
      <c r="F1239" s="726"/>
      <c r="H1239" s="726"/>
      <c r="I1239" s="726"/>
      <c r="J1239" s="726"/>
      <c r="K1239" s="726"/>
      <c r="L1239" s="726"/>
      <c r="M1239" s="726"/>
      <c r="N1239" s="726"/>
      <c r="R1239" s="730"/>
      <c r="S1239" s="730"/>
      <c r="T1239" s="730"/>
      <c r="U1239" s="730"/>
      <c r="V1239" s="730"/>
      <c r="W1239" s="730"/>
      <c r="X1239" s="730"/>
      <c r="Y1239" s="730"/>
      <c r="Z1239" s="730"/>
      <c r="AA1239" s="730"/>
      <c r="AB1239" s="730"/>
    </row>
    <row r="1240" spans="6:28" ht="14.65" customHeight="1" x14ac:dyDescent="0.15">
      <c r="F1240" s="726"/>
      <c r="H1240" s="726"/>
      <c r="I1240" s="726"/>
      <c r="J1240" s="726"/>
      <c r="K1240" s="726"/>
      <c r="L1240" s="726"/>
      <c r="M1240" s="726"/>
      <c r="N1240" s="726"/>
      <c r="R1240" s="730"/>
      <c r="S1240" s="730"/>
      <c r="T1240" s="730"/>
      <c r="U1240" s="730"/>
      <c r="V1240" s="730"/>
      <c r="W1240" s="730"/>
      <c r="X1240" s="730"/>
      <c r="Y1240" s="730"/>
      <c r="Z1240" s="730"/>
      <c r="AA1240" s="730"/>
      <c r="AB1240" s="730"/>
    </row>
    <row r="1241" spans="6:28" ht="14.65" customHeight="1" x14ac:dyDescent="0.15">
      <c r="F1241" s="726"/>
      <c r="H1241" s="726"/>
      <c r="I1241" s="726"/>
      <c r="J1241" s="726"/>
      <c r="K1241" s="726"/>
      <c r="L1241" s="726"/>
      <c r="M1241" s="726"/>
      <c r="N1241" s="726"/>
      <c r="R1241" s="730"/>
      <c r="S1241" s="730"/>
      <c r="T1241" s="730"/>
      <c r="U1241" s="730"/>
      <c r="V1241" s="730"/>
      <c r="W1241" s="730"/>
      <c r="X1241" s="730"/>
      <c r="Y1241" s="730"/>
      <c r="Z1241" s="730"/>
      <c r="AA1241" s="730"/>
      <c r="AB1241" s="730"/>
    </row>
    <row r="1242" spans="6:28" ht="14.65" customHeight="1" x14ac:dyDescent="0.15">
      <c r="F1242" s="726"/>
      <c r="H1242" s="726"/>
      <c r="I1242" s="726"/>
      <c r="J1242" s="726"/>
      <c r="K1242" s="726"/>
      <c r="L1242" s="726"/>
      <c r="M1242" s="726"/>
      <c r="N1242" s="726"/>
      <c r="R1242" s="730"/>
      <c r="S1242" s="730"/>
      <c r="T1242" s="730"/>
      <c r="U1242" s="730"/>
      <c r="V1242" s="730"/>
      <c r="W1242" s="730"/>
      <c r="X1242" s="730"/>
      <c r="Y1242" s="730"/>
      <c r="Z1242" s="730"/>
      <c r="AA1242" s="730"/>
      <c r="AB1242" s="730"/>
    </row>
    <row r="1243" spans="6:28" ht="14.65" customHeight="1" x14ac:dyDescent="0.15">
      <c r="F1243" s="726"/>
      <c r="H1243" s="726"/>
      <c r="I1243" s="726"/>
      <c r="J1243" s="726"/>
      <c r="K1243" s="726"/>
      <c r="L1243" s="726"/>
      <c r="M1243" s="726"/>
      <c r="N1243" s="726"/>
      <c r="R1243" s="730"/>
      <c r="S1243" s="730"/>
      <c r="T1243" s="730"/>
      <c r="U1243" s="730"/>
      <c r="V1243" s="730"/>
      <c r="W1243" s="730"/>
      <c r="X1243" s="730"/>
      <c r="Y1243" s="730"/>
      <c r="Z1243" s="730"/>
      <c r="AA1243" s="730"/>
      <c r="AB1243" s="730"/>
    </row>
    <row r="1244" spans="6:28" ht="14.65" customHeight="1" x14ac:dyDescent="0.15">
      <c r="F1244" s="726"/>
      <c r="H1244" s="726"/>
      <c r="I1244" s="726"/>
      <c r="J1244" s="726"/>
      <c r="K1244" s="726"/>
      <c r="L1244" s="726"/>
      <c r="M1244" s="726"/>
      <c r="N1244" s="726"/>
      <c r="R1244" s="730"/>
      <c r="S1244" s="730"/>
      <c r="T1244" s="730"/>
      <c r="U1244" s="730"/>
      <c r="V1244" s="730"/>
      <c r="W1244" s="730"/>
      <c r="X1244" s="730"/>
      <c r="Y1244" s="730"/>
      <c r="Z1244" s="730"/>
      <c r="AA1244" s="730"/>
      <c r="AB1244" s="730"/>
    </row>
    <row r="1245" spans="6:28" ht="14.65" customHeight="1" x14ac:dyDescent="0.15">
      <c r="F1245" s="726"/>
      <c r="H1245" s="726"/>
      <c r="I1245" s="726"/>
      <c r="J1245" s="726"/>
      <c r="K1245" s="726"/>
      <c r="L1245" s="726"/>
      <c r="M1245" s="726"/>
      <c r="N1245" s="726"/>
    </row>
    <row r="1246" spans="6:28" ht="14.65" customHeight="1" x14ac:dyDescent="0.15">
      <c r="F1246" s="726"/>
      <c r="H1246" s="726"/>
      <c r="I1246" s="726"/>
      <c r="J1246" s="726"/>
      <c r="K1246" s="726"/>
      <c r="L1246" s="726"/>
      <c r="M1246" s="726"/>
      <c r="N1246" s="726"/>
    </row>
    <row r="1247" spans="6:28" ht="14.65" customHeight="1" x14ac:dyDescent="0.15">
      <c r="F1247" s="726"/>
      <c r="H1247" s="726"/>
      <c r="I1247" s="726"/>
      <c r="J1247" s="726"/>
      <c r="K1247" s="726"/>
      <c r="L1247" s="726"/>
      <c r="M1247" s="726"/>
      <c r="N1247" s="726"/>
    </row>
    <row r="1248" spans="6:28" ht="14.65" customHeight="1" x14ac:dyDescent="0.15">
      <c r="F1248" s="726"/>
      <c r="H1248" s="726"/>
      <c r="I1248" s="726"/>
      <c r="J1248" s="726"/>
      <c r="K1248" s="726"/>
      <c r="L1248" s="726"/>
      <c r="M1248" s="726"/>
      <c r="N1248" s="726"/>
    </row>
    <row r="1249" spans="6:14" ht="14.65" customHeight="1" x14ac:dyDescent="0.15">
      <c r="F1249" s="726"/>
      <c r="H1249" s="726"/>
      <c r="I1249" s="726"/>
      <c r="J1249" s="726"/>
      <c r="K1249" s="726"/>
      <c r="L1249" s="726"/>
      <c r="M1249" s="726"/>
      <c r="N1249" s="726"/>
    </row>
    <row r="1250" spans="6:14" ht="14.65" customHeight="1" x14ac:dyDescent="0.15">
      <c r="F1250" s="726"/>
      <c r="H1250" s="726"/>
      <c r="I1250" s="726"/>
      <c r="J1250" s="726"/>
      <c r="K1250" s="726"/>
      <c r="L1250" s="726"/>
      <c r="M1250" s="726"/>
      <c r="N1250" s="726"/>
    </row>
    <row r="1251" spans="6:14" ht="14.65" customHeight="1" x14ac:dyDescent="0.15">
      <c r="F1251" s="726"/>
      <c r="H1251" s="726"/>
      <c r="I1251" s="726"/>
      <c r="J1251" s="726"/>
      <c r="K1251" s="726"/>
      <c r="L1251" s="726"/>
      <c r="M1251" s="726"/>
      <c r="N1251" s="726"/>
    </row>
    <row r="1252" spans="6:14" ht="14.65" customHeight="1" x14ac:dyDescent="0.15">
      <c r="F1252" s="726"/>
      <c r="H1252" s="726"/>
      <c r="I1252" s="726"/>
      <c r="J1252" s="726"/>
      <c r="K1252" s="726"/>
      <c r="L1252" s="726"/>
      <c r="M1252" s="726"/>
      <c r="N1252" s="726"/>
    </row>
    <row r="1253" spans="6:14" ht="14.65" customHeight="1" x14ac:dyDescent="0.15">
      <c r="F1253" s="726"/>
      <c r="H1253" s="726"/>
      <c r="I1253" s="726"/>
      <c r="J1253" s="726"/>
      <c r="K1253" s="726"/>
      <c r="L1253" s="726"/>
      <c r="M1253" s="726"/>
      <c r="N1253" s="726"/>
    </row>
    <row r="1254" spans="6:14" ht="14.65" customHeight="1" x14ac:dyDescent="0.15">
      <c r="F1254" s="726"/>
      <c r="H1254" s="726"/>
      <c r="I1254" s="726"/>
      <c r="J1254" s="726"/>
      <c r="K1254" s="726"/>
      <c r="L1254" s="726"/>
      <c r="M1254" s="726"/>
      <c r="N1254" s="726"/>
    </row>
    <row r="1255" spans="6:14" ht="14.65" customHeight="1" x14ac:dyDescent="0.15">
      <c r="F1255" s="726"/>
      <c r="H1255" s="726"/>
      <c r="I1255" s="726"/>
      <c r="J1255" s="726"/>
      <c r="K1255" s="726"/>
      <c r="L1255" s="726"/>
      <c r="M1255" s="726"/>
      <c r="N1255" s="726"/>
    </row>
    <row r="1256" spans="6:14" ht="14.65" customHeight="1" x14ac:dyDescent="0.15">
      <c r="F1256" s="726"/>
      <c r="H1256" s="726"/>
      <c r="I1256" s="726"/>
      <c r="J1256" s="726"/>
      <c r="K1256" s="726"/>
      <c r="L1256" s="726"/>
      <c r="M1256" s="726"/>
      <c r="N1256" s="726"/>
    </row>
    <row r="1257" spans="6:14" ht="14.65" customHeight="1" x14ac:dyDescent="0.15">
      <c r="F1257" s="726"/>
      <c r="H1257" s="726"/>
      <c r="I1257" s="726"/>
      <c r="J1257" s="726"/>
      <c r="K1257" s="726"/>
      <c r="L1257" s="726"/>
      <c r="M1257" s="726"/>
      <c r="N1257" s="726"/>
    </row>
    <row r="1258" spans="6:14" ht="14.65" customHeight="1" x14ac:dyDescent="0.15">
      <c r="F1258" s="726"/>
      <c r="H1258" s="726"/>
      <c r="I1258" s="726"/>
      <c r="J1258" s="726"/>
      <c r="K1258" s="726"/>
      <c r="L1258" s="726"/>
      <c r="M1258" s="726"/>
      <c r="N1258" s="726"/>
    </row>
    <row r="1259" spans="6:14" ht="14.65" customHeight="1" x14ac:dyDescent="0.15">
      <c r="F1259" s="726"/>
      <c r="H1259" s="726"/>
      <c r="I1259" s="726"/>
      <c r="J1259" s="726"/>
      <c r="K1259" s="726"/>
      <c r="L1259" s="726"/>
      <c r="M1259" s="726"/>
      <c r="N1259" s="726"/>
    </row>
    <row r="1260" spans="6:14" ht="14.65" customHeight="1" x14ac:dyDescent="0.15">
      <c r="F1260" s="726"/>
      <c r="H1260" s="726"/>
      <c r="I1260" s="726"/>
      <c r="J1260" s="726"/>
      <c r="K1260" s="726"/>
      <c r="L1260" s="726"/>
      <c r="M1260" s="726"/>
      <c r="N1260" s="726"/>
    </row>
    <row r="1261" spans="6:14" ht="14.65" customHeight="1" x14ac:dyDescent="0.15">
      <c r="F1261" s="726"/>
      <c r="H1261" s="726"/>
      <c r="I1261" s="726"/>
      <c r="J1261" s="726"/>
      <c r="K1261" s="726"/>
      <c r="L1261" s="726"/>
      <c r="M1261" s="726"/>
      <c r="N1261" s="726"/>
    </row>
    <row r="1262" spans="6:14" ht="14.65" customHeight="1" x14ac:dyDescent="0.15">
      <c r="F1262" s="726"/>
      <c r="H1262" s="726"/>
      <c r="I1262" s="726"/>
      <c r="J1262" s="726"/>
      <c r="K1262" s="726"/>
      <c r="L1262" s="726"/>
      <c r="M1262" s="726"/>
      <c r="N1262" s="726"/>
    </row>
    <row r="1263" spans="6:14" ht="14.65" customHeight="1" x14ac:dyDescent="0.15">
      <c r="F1263" s="726"/>
      <c r="H1263" s="726"/>
      <c r="I1263" s="726"/>
      <c r="J1263" s="726"/>
      <c r="K1263" s="726"/>
      <c r="L1263" s="726"/>
      <c r="M1263" s="726"/>
      <c r="N1263" s="726"/>
    </row>
    <row r="1264" spans="6:14" ht="14.65" customHeight="1" x14ac:dyDescent="0.15">
      <c r="F1264" s="726"/>
      <c r="H1264" s="726"/>
      <c r="I1264" s="726"/>
      <c r="J1264" s="726"/>
      <c r="K1264" s="726"/>
      <c r="L1264" s="726"/>
      <c r="M1264" s="726"/>
      <c r="N1264" s="726"/>
    </row>
    <row r="1265" spans="6:14" ht="14.65" customHeight="1" x14ac:dyDescent="0.15">
      <c r="F1265" s="726"/>
      <c r="H1265" s="726"/>
      <c r="I1265" s="726"/>
      <c r="J1265" s="726"/>
      <c r="K1265" s="726"/>
      <c r="L1265" s="726"/>
      <c r="M1265" s="726"/>
      <c r="N1265" s="726"/>
    </row>
    <row r="1266" spans="6:14" ht="14.65" customHeight="1" x14ac:dyDescent="0.15">
      <c r="F1266" s="726"/>
      <c r="H1266" s="726"/>
      <c r="I1266" s="726"/>
      <c r="J1266" s="726"/>
      <c r="K1266" s="726"/>
      <c r="L1266" s="726"/>
      <c r="M1266" s="726"/>
      <c r="N1266" s="726"/>
    </row>
    <row r="1267" spans="6:14" ht="14.65" customHeight="1" x14ac:dyDescent="0.15">
      <c r="F1267" s="726"/>
      <c r="H1267" s="726"/>
      <c r="I1267" s="726"/>
      <c r="J1267" s="726"/>
      <c r="K1267" s="726"/>
      <c r="L1267" s="726"/>
      <c r="M1267" s="726"/>
      <c r="N1267" s="726"/>
    </row>
    <row r="1268" spans="6:14" ht="14.65" customHeight="1" x14ac:dyDescent="0.15">
      <c r="F1268" s="726"/>
      <c r="H1268" s="726"/>
      <c r="I1268" s="726"/>
      <c r="J1268" s="726"/>
      <c r="K1268" s="726"/>
      <c r="L1268" s="726"/>
      <c r="M1268" s="726"/>
      <c r="N1268" s="726"/>
    </row>
    <row r="1269" spans="6:14" ht="14.65" customHeight="1" x14ac:dyDescent="0.15">
      <c r="F1269" s="726"/>
      <c r="H1269" s="726"/>
      <c r="I1269" s="726"/>
      <c r="J1269" s="726"/>
      <c r="K1269" s="726"/>
      <c r="L1269" s="726"/>
      <c r="M1269" s="726"/>
      <c r="N1269" s="726"/>
    </row>
    <row r="1270" spans="6:14" ht="14.65" customHeight="1" x14ac:dyDescent="0.15">
      <c r="F1270" s="726"/>
      <c r="H1270" s="726"/>
      <c r="I1270" s="726"/>
      <c r="J1270" s="726"/>
      <c r="K1270" s="726"/>
      <c r="L1270" s="726"/>
      <c r="M1270" s="726"/>
      <c r="N1270" s="726"/>
    </row>
    <row r="1271" spans="6:14" ht="14.65" customHeight="1" x14ac:dyDescent="0.15">
      <c r="F1271" s="726"/>
      <c r="H1271" s="726"/>
      <c r="I1271" s="726"/>
      <c r="J1271" s="726"/>
      <c r="K1271" s="726"/>
      <c r="L1271" s="726"/>
      <c r="M1271" s="726"/>
      <c r="N1271" s="726"/>
    </row>
    <row r="1272" spans="6:14" ht="14.65" customHeight="1" x14ac:dyDescent="0.15">
      <c r="F1272" s="726"/>
      <c r="H1272" s="726"/>
      <c r="I1272" s="726"/>
      <c r="J1272" s="726"/>
      <c r="K1272" s="726"/>
      <c r="L1272" s="726"/>
      <c r="M1272" s="726"/>
      <c r="N1272" s="726"/>
    </row>
    <row r="1273" spans="6:14" ht="14.65" customHeight="1" x14ac:dyDescent="0.15">
      <c r="F1273" s="726"/>
      <c r="H1273" s="726"/>
      <c r="I1273" s="726"/>
      <c r="J1273" s="726"/>
      <c r="K1273" s="726"/>
      <c r="L1273" s="726"/>
      <c r="M1273" s="726"/>
      <c r="N1273" s="726"/>
    </row>
    <row r="1274" spans="6:14" ht="14.65" customHeight="1" x14ac:dyDescent="0.15">
      <c r="F1274" s="726"/>
      <c r="H1274" s="726"/>
      <c r="I1274" s="726"/>
      <c r="J1274" s="726"/>
      <c r="K1274" s="726"/>
      <c r="L1274" s="726"/>
      <c r="M1274" s="726"/>
      <c r="N1274" s="726"/>
    </row>
    <row r="1275" spans="6:14" ht="14.65" customHeight="1" x14ac:dyDescent="0.15">
      <c r="F1275" s="726"/>
      <c r="H1275" s="726"/>
      <c r="I1275" s="726"/>
      <c r="J1275" s="726"/>
      <c r="K1275" s="726"/>
      <c r="L1275" s="726"/>
      <c r="M1275" s="726"/>
      <c r="N1275" s="726"/>
    </row>
    <row r="1276" spans="6:14" ht="14.65" customHeight="1" x14ac:dyDescent="0.15">
      <c r="F1276" s="726"/>
      <c r="H1276" s="726"/>
      <c r="I1276" s="726"/>
      <c r="J1276" s="726"/>
      <c r="K1276" s="726"/>
      <c r="L1276" s="726"/>
      <c r="M1276" s="726"/>
      <c r="N1276" s="726"/>
    </row>
    <row r="1277" spans="6:14" ht="14.65" customHeight="1" x14ac:dyDescent="0.15">
      <c r="F1277" s="726"/>
      <c r="H1277" s="726"/>
      <c r="I1277" s="726"/>
      <c r="J1277" s="726"/>
      <c r="K1277" s="726"/>
      <c r="L1277" s="726"/>
      <c r="M1277" s="726"/>
      <c r="N1277" s="726"/>
    </row>
    <row r="1278" spans="6:14" ht="14.65" customHeight="1" x14ac:dyDescent="0.15">
      <c r="F1278" s="726"/>
      <c r="H1278" s="726"/>
      <c r="I1278" s="726"/>
      <c r="J1278" s="726"/>
      <c r="K1278" s="726"/>
      <c r="L1278" s="726"/>
      <c r="M1278" s="726"/>
      <c r="N1278" s="726"/>
    </row>
    <row r="1279" spans="6:14" ht="14.65" customHeight="1" x14ac:dyDescent="0.15">
      <c r="F1279" s="726"/>
      <c r="H1279" s="726"/>
      <c r="I1279" s="726"/>
      <c r="J1279" s="726"/>
      <c r="K1279" s="726"/>
      <c r="L1279" s="726"/>
      <c r="M1279" s="726"/>
      <c r="N1279" s="726"/>
    </row>
    <row r="1280" spans="6:14" ht="14.65" customHeight="1" x14ac:dyDescent="0.15">
      <c r="F1280" s="726"/>
      <c r="H1280" s="726"/>
      <c r="I1280" s="726"/>
      <c r="J1280" s="726"/>
      <c r="K1280" s="726"/>
      <c r="L1280" s="726"/>
      <c r="M1280" s="726"/>
      <c r="N1280" s="726"/>
    </row>
    <row r="1281" spans="6:14" ht="14.65" customHeight="1" x14ac:dyDescent="0.15">
      <c r="F1281" s="726"/>
      <c r="H1281" s="726"/>
      <c r="I1281" s="726"/>
      <c r="J1281" s="726"/>
      <c r="K1281" s="726"/>
      <c r="L1281" s="726"/>
      <c r="M1281" s="726"/>
      <c r="N1281" s="726"/>
    </row>
    <row r="1282" spans="6:14" ht="14.65" customHeight="1" x14ac:dyDescent="0.15">
      <c r="F1282" s="726"/>
      <c r="H1282" s="726"/>
      <c r="I1282" s="726"/>
      <c r="J1282" s="726"/>
      <c r="K1282" s="726"/>
      <c r="L1282" s="726"/>
      <c r="M1282" s="726"/>
      <c r="N1282" s="726"/>
    </row>
    <row r="1283" spans="6:14" ht="14.65" customHeight="1" x14ac:dyDescent="0.15">
      <c r="F1283" s="726"/>
      <c r="H1283" s="726"/>
      <c r="I1283" s="726"/>
      <c r="J1283" s="726"/>
      <c r="K1283" s="726"/>
      <c r="L1283" s="726"/>
      <c r="M1283" s="726"/>
      <c r="N1283" s="726"/>
    </row>
    <row r="1284" spans="6:14" ht="14.65" customHeight="1" x14ac:dyDescent="0.15">
      <c r="F1284" s="726"/>
      <c r="H1284" s="726"/>
      <c r="I1284" s="726"/>
      <c r="J1284" s="726"/>
      <c r="K1284" s="726"/>
      <c r="L1284" s="726"/>
      <c r="M1284" s="726"/>
      <c r="N1284" s="726"/>
    </row>
    <row r="1285" spans="6:14" ht="14.65" customHeight="1" x14ac:dyDescent="0.15">
      <c r="F1285" s="726"/>
      <c r="H1285" s="726"/>
      <c r="I1285" s="726"/>
      <c r="J1285" s="726"/>
      <c r="K1285" s="726"/>
      <c r="L1285" s="726"/>
      <c r="M1285" s="726"/>
      <c r="N1285" s="726"/>
    </row>
    <row r="1286" spans="6:14" ht="14.65" customHeight="1" x14ac:dyDescent="0.15">
      <c r="F1286" s="726"/>
      <c r="H1286" s="726"/>
      <c r="I1286" s="726"/>
      <c r="J1286" s="726"/>
      <c r="K1286" s="726"/>
      <c r="L1286" s="726"/>
      <c r="M1286" s="726"/>
      <c r="N1286" s="726"/>
    </row>
    <row r="1287" spans="6:14" ht="14.65" customHeight="1" x14ac:dyDescent="0.15">
      <c r="F1287" s="726"/>
      <c r="H1287" s="726"/>
      <c r="I1287" s="726"/>
      <c r="J1287" s="726"/>
      <c r="K1287" s="726"/>
      <c r="L1287" s="726"/>
      <c r="M1287" s="726"/>
      <c r="N1287" s="726"/>
    </row>
    <row r="1288" spans="6:14" ht="14.65" customHeight="1" x14ac:dyDescent="0.15">
      <c r="F1288" s="726"/>
      <c r="H1288" s="726"/>
      <c r="I1288" s="726"/>
      <c r="J1288" s="726"/>
      <c r="K1288" s="726"/>
      <c r="L1288" s="726"/>
      <c r="M1288" s="726"/>
      <c r="N1288" s="726"/>
    </row>
    <row r="1289" spans="6:14" ht="14.65" customHeight="1" x14ac:dyDescent="0.15">
      <c r="F1289" s="726"/>
      <c r="H1289" s="726"/>
      <c r="I1289" s="726"/>
      <c r="J1289" s="726"/>
      <c r="K1289" s="726"/>
      <c r="L1289" s="726"/>
      <c r="M1289" s="726"/>
      <c r="N1289" s="726"/>
    </row>
    <row r="1290" spans="6:14" ht="14.65" customHeight="1" x14ac:dyDescent="0.15">
      <c r="F1290" s="726"/>
      <c r="H1290" s="726"/>
      <c r="I1290" s="726"/>
      <c r="J1290" s="726"/>
      <c r="K1290" s="726"/>
      <c r="L1290" s="726"/>
      <c r="M1290" s="726"/>
      <c r="N1290" s="726"/>
    </row>
    <row r="1291" spans="6:14" ht="14.65" customHeight="1" x14ac:dyDescent="0.15">
      <c r="F1291" s="726"/>
      <c r="H1291" s="726"/>
      <c r="I1291" s="726"/>
      <c r="J1291" s="726"/>
      <c r="K1291" s="726"/>
      <c r="L1291" s="726"/>
      <c r="M1291" s="726"/>
      <c r="N1291" s="726"/>
    </row>
    <row r="1292" spans="6:14" ht="14.65" customHeight="1" x14ac:dyDescent="0.15">
      <c r="F1292" s="726"/>
      <c r="H1292" s="726"/>
      <c r="I1292" s="726"/>
      <c r="J1292" s="726"/>
      <c r="K1292" s="726"/>
      <c r="L1292" s="726"/>
      <c r="M1292" s="726"/>
      <c r="N1292" s="726"/>
    </row>
    <row r="1293" spans="6:14" ht="14.65" customHeight="1" x14ac:dyDescent="0.15">
      <c r="F1293" s="726"/>
      <c r="H1293" s="726"/>
      <c r="I1293" s="726"/>
      <c r="J1293" s="726"/>
      <c r="K1293" s="726"/>
      <c r="L1293" s="726"/>
      <c r="M1293" s="726"/>
      <c r="N1293" s="726"/>
    </row>
    <row r="1294" spans="6:14" ht="14.65" customHeight="1" x14ac:dyDescent="0.15">
      <c r="F1294" s="726"/>
      <c r="H1294" s="726"/>
      <c r="I1294" s="726"/>
      <c r="J1294" s="726"/>
      <c r="K1294" s="726"/>
      <c r="L1294" s="726"/>
      <c r="M1294" s="726"/>
      <c r="N1294" s="726"/>
    </row>
    <row r="1295" spans="6:14" ht="14.65" customHeight="1" x14ac:dyDescent="0.15">
      <c r="F1295" s="726"/>
      <c r="H1295" s="726"/>
      <c r="I1295" s="726"/>
      <c r="J1295" s="726"/>
      <c r="K1295" s="726"/>
      <c r="L1295" s="726"/>
      <c r="M1295" s="726"/>
      <c r="N1295" s="726"/>
    </row>
    <row r="1296" spans="6:14" ht="14.65" customHeight="1" x14ac:dyDescent="0.15">
      <c r="F1296" s="726"/>
      <c r="H1296" s="726"/>
      <c r="I1296" s="726"/>
      <c r="J1296" s="726"/>
      <c r="K1296" s="726"/>
      <c r="L1296" s="726"/>
      <c r="M1296" s="726"/>
      <c r="N1296" s="726"/>
    </row>
    <row r="1297" spans="6:14" ht="14.65" customHeight="1" x14ac:dyDescent="0.15">
      <c r="F1297" s="726"/>
      <c r="H1297" s="726"/>
      <c r="I1297" s="726"/>
      <c r="J1297" s="726"/>
      <c r="K1297" s="726"/>
      <c r="L1297" s="726"/>
      <c r="M1297" s="726"/>
      <c r="N1297" s="726"/>
    </row>
    <row r="1298" spans="6:14" ht="14.65" customHeight="1" x14ac:dyDescent="0.15">
      <c r="F1298" s="726"/>
      <c r="H1298" s="726"/>
      <c r="I1298" s="726"/>
      <c r="J1298" s="726"/>
      <c r="K1298" s="726"/>
      <c r="L1298" s="726"/>
      <c r="M1298" s="726"/>
      <c r="N1298" s="726"/>
    </row>
    <row r="1299" spans="6:14" ht="14.65" customHeight="1" x14ac:dyDescent="0.15">
      <c r="F1299" s="726"/>
      <c r="H1299" s="726"/>
      <c r="I1299" s="726"/>
      <c r="J1299" s="726"/>
      <c r="K1299" s="726"/>
      <c r="L1299" s="726"/>
      <c r="M1299" s="726"/>
      <c r="N1299" s="726"/>
    </row>
    <row r="1300" spans="6:14" ht="14.65" customHeight="1" x14ac:dyDescent="0.15">
      <c r="F1300" s="726"/>
      <c r="H1300" s="726"/>
      <c r="I1300" s="726"/>
      <c r="J1300" s="726"/>
      <c r="K1300" s="726"/>
      <c r="L1300" s="726"/>
      <c r="M1300" s="726"/>
      <c r="N1300" s="726"/>
    </row>
    <row r="1301" spans="6:14" ht="14.65" customHeight="1" x14ac:dyDescent="0.15">
      <c r="F1301" s="726"/>
      <c r="H1301" s="726"/>
      <c r="I1301" s="726"/>
      <c r="J1301" s="726"/>
      <c r="K1301" s="726"/>
      <c r="L1301" s="726"/>
      <c r="M1301" s="726"/>
      <c r="N1301" s="726"/>
    </row>
    <row r="1302" spans="6:14" ht="14.65" customHeight="1" x14ac:dyDescent="0.15">
      <c r="F1302" s="726"/>
      <c r="H1302" s="726"/>
      <c r="I1302" s="726"/>
      <c r="J1302" s="726"/>
      <c r="K1302" s="726"/>
      <c r="L1302" s="726"/>
      <c r="M1302" s="726"/>
      <c r="N1302" s="726"/>
    </row>
    <row r="1303" spans="6:14" ht="14.65" customHeight="1" x14ac:dyDescent="0.15">
      <c r="F1303" s="726"/>
      <c r="H1303" s="726"/>
      <c r="I1303" s="726"/>
      <c r="J1303" s="726"/>
      <c r="K1303" s="726"/>
      <c r="L1303" s="726"/>
      <c r="M1303" s="726"/>
      <c r="N1303" s="726"/>
    </row>
    <row r="1304" spans="6:14" ht="14.65" customHeight="1" x14ac:dyDescent="0.15">
      <c r="F1304" s="726"/>
      <c r="H1304" s="726"/>
      <c r="I1304" s="726"/>
      <c r="J1304" s="726"/>
      <c r="K1304" s="726"/>
      <c r="L1304" s="726"/>
      <c r="M1304" s="726"/>
      <c r="N1304" s="726"/>
    </row>
    <row r="1305" spans="6:14" ht="14.65" customHeight="1" x14ac:dyDescent="0.15">
      <c r="F1305" s="726"/>
      <c r="H1305" s="726"/>
      <c r="I1305" s="726"/>
      <c r="J1305" s="726"/>
      <c r="K1305" s="726"/>
      <c r="L1305" s="726"/>
      <c r="M1305" s="726"/>
      <c r="N1305" s="726"/>
    </row>
    <row r="1306" spans="6:14" ht="14.65" customHeight="1" x14ac:dyDescent="0.15">
      <c r="F1306" s="726"/>
      <c r="H1306" s="726"/>
      <c r="I1306" s="726"/>
      <c r="J1306" s="726"/>
      <c r="K1306" s="726"/>
      <c r="L1306" s="726"/>
      <c r="M1306" s="726"/>
      <c r="N1306" s="726"/>
    </row>
    <row r="1307" spans="6:14" ht="14.65" customHeight="1" x14ac:dyDescent="0.15">
      <c r="F1307" s="726"/>
      <c r="H1307" s="726"/>
      <c r="I1307" s="726"/>
      <c r="J1307" s="726"/>
      <c r="K1307" s="726"/>
      <c r="L1307" s="726"/>
      <c r="M1307" s="726"/>
      <c r="N1307" s="726"/>
    </row>
    <row r="1308" spans="6:14" ht="14.65" customHeight="1" x14ac:dyDescent="0.15">
      <c r="F1308" s="726"/>
      <c r="H1308" s="726"/>
      <c r="I1308" s="726"/>
      <c r="J1308" s="726"/>
      <c r="K1308" s="726"/>
      <c r="L1308" s="726"/>
      <c r="M1308" s="726"/>
      <c r="N1308" s="726"/>
    </row>
    <row r="1309" spans="6:14" ht="14.65" customHeight="1" x14ac:dyDescent="0.15">
      <c r="F1309" s="726"/>
      <c r="H1309" s="726"/>
      <c r="I1309" s="726"/>
      <c r="J1309" s="726"/>
      <c r="K1309" s="726"/>
      <c r="L1309" s="726"/>
      <c r="M1309" s="726"/>
      <c r="N1309" s="726"/>
    </row>
    <row r="1310" spans="6:14" ht="14.65" customHeight="1" x14ac:dyDescent="0.15">
      <c r="F1310" s="726"/>
      <c r="H1310" s="726"/>
      <c r="I1310" s="726"/>
      <c r="J1310" s="726"/>
      <c r="K1310" s="726"/>
      <c r="L1310" s="726"/>
      <c r="M1310" s="726"/>
      <c r="N1310" s="726"/>
    </row>
    <row r="1311" spans="6:14" ht="14.65" customHeight="1" x14ac:dyDescent="0.15">
      <c r="F1311" s="726"/>
      <c r="H1311" s="726"/>
      <c r="I1311" s="726"/>
      <c r="J1311" s="726"/>
      <c r="K1311" s="726"/>
      <c r="L1311" s="726"/>
      <c r="M1311" s="726"/>
      <c r="N1311" s="726"/>
    </row>
    <row r="1312" spans="6:14" ht="14.65" customHeight="1" x14ac:dyDescent="0.15">
      <c r="F1312" s="726"/>
      <c r="H1312" s="726"/>
      <c r="I1312" s="726"/>
      <c r="J1312" s="726"/>
      <c r="K1312" s="726"/>
      <c r="L1312" s="726"/>
      <c r="M1312" s="726"/>
      <c r="N1312" s="726"/>
    </row>
    <row r="1313" spans="6:14" ht="14.65" customHeight="1" x14ac:dyDescent="0.15">
      <c r="F1313" s="726"/>
      <c r="H1313" s="726"/>
      <c r="I1313" s="726"/>
      <c r="J1313" s="726"/>
      <c r="K1313" s="726"/>
      <c r="L1313" s="726"/>
      <c r="M1313" s="726"/>
      <c r="N1313" s="726"/>
    </row>
    <row r="1314" spans="6:14" ht="14.65" customHeight="1" x14ac:dyDescent="0.15">
      <c r="F1314" s="726"/>
      <c r="H1314" s="726"/>
      <c r="I1314" s="726"/>
      <c r="J1314" s="726"/>
      <c r="K1314" s="726"/>
      <c r="L1314" s="726"/>
      <c r="M1314" s="726"/>
      <c r="N1314" s="726"/>
    </row>
    <row r="1315" spans="6:14" ht="14.65" customHeight="1" x14ac:dyDescent="0.15">
      <c r="F1315" s="726"/>
      <c r="H1315" s="726"/>
      <c r="I1315" s="726"/>
      <c r="J1315" s="726"/>
      <c r="K1315" s="726"/>
      <c r="L1315" s="726"/>
      <c r="M1315" s="726"/>
      <c r="N1315" s="726"/>
    </row>
    <row r="1316" spans="6:14" ht="14.65" customHeight="1" x14ac:dyDescent="0.15">
      <c r="F1316" s="726"/>
      <c r="H1316" s="726"/>
      <c r="I1316" s="726"/>
      <c r="J1316" s="726"/>
      <c r="K1316" s="726"/>
      <c r="L1316" s="726"/>
      <c r="M1316" s="726"/>
      <c r="N1316" s="726"/>
    </row>
    <row r="1317" spans="6:14" ht="14.65" customHeight="1" x14ac:dyDescent="0.15">
      <c r="F1317" s="726"/>
      <c r="H1317" s="726"/>
      <c r="I1317" s="726"/>
      <c r="J1317" s="726"/>
      <c r="K1317" s="726"/>
      <c r="L1317" s="726"/>
      <c r="M1317" s="726"/>
      <c r="N1317" s="726"/>
    </row>
    <row r="1318" spans="6:14" ht="14.65" customHeight="1" x14ac:dyDescent="0.15">
      <c r="F1318" s="726"/>
      <c r="H1318" s="726"/>
      <c r="I1318" s="726"/>
      <c r="J1318" s="726"/>
      <c r="K1318" s="726"/>
      <c r="L1318" s="726"/>
      <c r="M1318" s="726"/>
      <c r="N1318" s="726"/>
    </row>
    <row r="1319" spans="6:14" ht="14.65" customHeight="1" x14ac:dyDescent="0.15">
      <c r="F1319" s="726"/>
      <c r="H1319" s="726"/>
      <c r="I1319" s="726"/>
      <c r="J1319" s="726"/>
      <c r="K1319" s="726"/>
      <c r="L1319" s="726"/>
      <c r="M1319" s="726"/>
      <c r="N1319" s="726"/>
    </row>
    <row r="1320" spans="6:14" ht="14.65" customHeight="1" x14ac:dyDescent="0.15">
      <c r="F1320" s="726"/>
      <c r="H1320" s="726"/>
      <c r="I1320" s="726"/>
      <c r="J1320" s="726"/>
      <c r="K1320" s="726"/>
      <c r="L1320" s="726"/>
      <c r="M1320" s="726"/>
      <c r="N1320" s="726"/>
    </row>
    <row r="1321" spans="6:14" ht="14.65" customHeight="1" x14ac:dyDescent="0.15">
      <c r="F1321" s="726"/>
      <c r="H1321" s="726"/>
      <c r="I1321" s="726"/>
      <c r="J1321" s="726"/>
      <c r="K1321" s="726"/>
      <c r="L1321" s="726"/>
      <c r="M1321" s="726"/>
      <c r="N1321" s="726"/>
    </row>
    <row r="1322" spans="6:14" ht="14.65" customHeight="1" x14ac:dyDescent="0.15">
      <c r="F1322" s="726"/>
      <c r="H1322" s="726"/>
      <c r="I1322" s="726"/>
      <c r="J1322" s="726"/>
      <c r="K1322" s="726"/>
      <c r="L1322" s="726"/>
      <c r="M1322" s="726"/>
      <c r="N1322" s="726"/>
    </row>
    <row r="1323" spans="6:14" ht="14.65" customHeight="1" x14ac:dyDescent="0.15">
      <c r="F1323" s="726"/>
      <c r="H1323" s="726"/>
      <c r="I1323" s="726"/>
      <c r="J1323" s="726"/>
      <c r="K1323" s="726"/>
      <c r="L1323" s="726"/>
      <c r="M1323" s="726"/>
      <c r="N1323" s="726"/>
    </row>
    <row r="1324" spans="6:14" ht="14.65" customHeight="1" x14ac:dyDescent="0.15">
      <c r="F1324" s="726"/>
      <c r="H1324" s="726"/>
      <c r="I1324" s="726"/>
      <c r="J1324" s="726"/>
      <c r="K1324" s="726"/>
      <c r="L1324" s="726"/>
      <c r="M1324" s="726"/>
      <c r="N1324" s="726"/>
    </row>
    <row r="1325" spans="6:14" ht="14.65" customHeight="1" x14ac:dyDescent="0.15">
      <c r="F1325" s="726"/>
      <c r="H1325" s="726"/>
      <c r="I1325" s="726"/>
      <c r="J1325" s="726"/>
      <c r="K1325" s="726"/>
      <c r="L1325" s="726"/>
      <c r="M1325" s="726"/>
      <c r="N1325" s="726"/>
    </row>
    <row r="1326" spans="6:14" ht="14.65" customHeight="1" x14ac:dyDescent="0.15">
      <c r="F1326" s="726"/>
      <c r="H1326" s="726"/>
      <c r="I1326" s="726"/>
      <c r="J1326" s="726"/>
      <c r="K1326" s="726"/>
      <c r="L1326" s="726"/>
      <c r="M1326" s="726"/>
      <c r="N1326" s="726"/>
    </row>
    <row r="1327" spans="6:14" ht="14.65" customHeight="1" x14ac:dyDescent="0.15">
      <c r="F1327" s="726"/>
      <c r="H1327" s="726"/>
      <c r="I1327" s="726"/>
      <c r="J1327" s="726"/>
      <c r="K1327" s="726"/>
      <c r="L1327" s="726"/>
      <c r="M1327" s="726"/>
      <c r="N1327" s="726"/>
    </row>
    <row r="1328" spans="6:14" ht="14.65" customHeight="1" x14ac:dyDescent="0.15">
      <c r="F1328" s="726"/>
      <c r="H1328" s="726"/>
      <c r="I1328" s="726"/>
      <c r="J1328" s="726"/>
      <c r="K1328" s="726"/>
      <c r="L1328" s="726"/>
      <c r="M1328" s="726"/>
      <c r="N1328" s="726"/>
    </row>
    <row r="1329" spans="6:14" ht="14.65" customHeight="1" x14ac:dyDescent="0.15">
      <c r="F1329" s="726"/>
      <c r="H1329" s="726"/>
      <c r="I1329" s="726"/>
      <c r="J1329" s="726"/>
      <c r="K1329" s="726"/>
      <c r="L1329" s="726"/>
      <c r="M1329" s="726"/>
      <c r="N1329" s="726"/>
    </row>
    <row r="1330" spans="6:14" ht="14.65" customHeight="1" x14ac:dyDescent="0.15">
      <c r="F1330" s="726"/>
      <c r="H1330" s="726"/>
      <c r="I1330" s="726"/>
      <c r="J1330" s="726"/>
      <c r="K1330" s="726"/>
      <c r="L1330" s="726"/>
      <c r="M1330" s="726"/>
      <c r="N1330" s="726"/>
    </row>
    <row r="1331" spans="6:14" ht="14.65" customHeight="1" x14ac:dyDescent="0.15">
      <c r="F1331" s="726"/>
      <c r="H1331" s="726"/>
      <c r="I1331" s="726"/>
      <c r="J1331" s="726"/>
      <c r="K1331" s="726"/>
      <c r="L1331" s="726"/>
      <c r="M1331" s="726"/>
      <c r="N1331" s="726"/>
    </row>
    <row r="1332" spans="6:14" ht="14.65" customHeight="1" x14ac:dyDescent="0.15">
      <c r="F1332" s="726"/>
      <c r="H1332" s="726"/>
      <c r="I1332" s="726"/>
      <c r="J1332" s="726"/>
      <c r="K1332" s="726"/>
      <c r="L1332" s="726"/>
      <c r="M1332" s="726"/>
      <c r="N1332" s="726"/>
    </row>
    <row r="1333" spans="6:14" ht="14.65" customHeight="1" x14ac:dyDescent="0.15">
      <c r="F1333" s="726"/>
      <c r="H1333" s="726"/>
      <c r="I1333" s="726"/>
      <c r="J1333" s="726"/>
      <c r="K1333" s="726"/>
      <c r="L1333" s="726"/>
      <c r="M1333" s="726"/>
      <c r="N1333" s="726"/>
    </row>
    <row r="1334" spans="6:14" ht="14.65" customHeight="1" x14ac:dyDescent="0.15">
      <c r="F1334" s="726"/>
      <c r="H1334" s="726"/>
      <c r="I1334" s="726"/>
      <c r="J1334" s="726"/>
      <c r="K1334" s="726"/>
      <c r="L1334" s="726"/>
      <c r="M1334" s="726"/>
      <c r="N1334" s="726"/>
    </row>
    <row r="1335" spans="6:14" ht="14.65" customHeight="1" x14ac:dyDescent="0.15">
      <c r="F1335" s="726"/>
      <c r="H1335" s="726"/>
      <c r="I1335" s="726"/>
      <c r="J1335" s="726"/>
      <c r="K1335" s="726"/>
      <c r="L1335" s="726"/>
      <c r="M1335" s="726"/>
      <c r="N1335" s="726"/>
    </row>
    <row r="1336" spans="6:14" ht="14.65" customHeight="1" x14ac:dyDescent="0.15">
      <c r="F1336" s="726"/>
      <c r="H1336" s="726"/>
      <c r="I1336" s="726"/>
      <c r="J1336" s="726"/>
      <c r="K1336" s="726"/>
      <c r="L1336" s="726"/>
      <c r="M1336" s="726"/>
      <c r="N1336" s="726"/>
    </row>
    <row r="1337" spans="6:14" ht="14.65" customHeight="1" x14ac:dyDescent="0.15">
      <c r="F1337" s="726"/>
      <c r="H1337" s="726"/>
      <c r="I1337" s="726"/>
      <c r="J1337" s="726"/>
      <c r="K1337" s="726"/>
      <c r="L1337" s="726"/>
      <c r="M1337" s="726"/>
      <c r="N1337" s="726"/>
    </row>
    <row r="1338" spans="6:14" ht="14.65" customHeight="1" x14ac:dyDescent="0.15">
      <c r="F1338" s="726"/>
      <c r="H1338" s="726"/>
      <c r="I1338" s="726"/>
      <c r="J1338" s="726"/>
      <c r="K1338" s="726"/>
      <c r="L1338" s="726"/>
      <c r="M1338" s="726"/>
      <c r="N1338" s="726"/>
    </row>
    <row r="1339" spans="6:14" ht="14.65" customHeight="1" x14ac:dyDescent="0.15">
      <c r="F1339" s="726"/>
      <c r="H1339" s="726"/>
      <c r="I1339" s="726"/>
      <c r="J1339" s="726"/>
      <c r="K1339" s="726"/>
      <c r="L1339" s="726"/>
      <c r="M1339" s="726"/>
      <c r="N1339" s="726"/>
    </row>
    <row r="1340" spans="6:14" ht="14.65" customHeight="1" x14ac:dyDescent="0.15">
      <c r="F1340" s="726"/>
      <c r="H1340" s="726"/>
      <c r="I1340" s="726"/>
      <c r="J1340" s="726"/>
      <c r="K1340" s="726"/>
      <c r="L1340" s="726"/>
      <c r="M1340" s="726"/>
      <c r="N1340" s="726"/>
    </row>
    <row r="1341" spans="6:14" ht="14.65" customHeight="1" x14ac:dyDescent="0.15">
      <c r="F1341" s="726"/>
      <c r="H1341" s="726"/>
      <c r="I1341" s="726"/>
      <c r="J1341" s="726"/>
      <c r="K1341" s="726"/>
      <c r="L1341" s="726"/>
      <c r="M1341" s="726"/>
      <c r="N1341" s="726"/>
    </row>
    <row r="1342" spans="6:14" ht="14.65" customHeight="1" x14ac:dyDescent="0.15">
      <c r="F1342" s="726"/>
      <c r="H1342" s="726"/>
      <c r="I1342" s="726"/>
      <c r="J1342" s="726"/>
      <c r="K1342" s="726"/>
      <c r="L1342" s="726"/>
      <c r="M1342" s="726"/>
      <c r="N1342" s="726"/>
    </row>
    <row r="1343" spans="6:14" ht="14.65" customHeight="1" x14ac:dyDescent="0.15">
      <c r="F1343" s="726"/>
      <c r="H1343" s="726"/>
      <c r="I1343" s="726"/>
      <c r="J1343" s="726"/>
      <c r="K1343" s="726"/>
      <c r="L1343" s="726"/>
      <c r="M1343" s="726"/>
      <c r="N1343" s="726"/>
    </row>
    <row r="1344" spans="6:14" ht="14.65" customHeight="1" x14ac:dyDescent="0.15">
      <c r="F1344" s="726"/>
      <c r="H1344" s="726"/>
      <c r="I1344" s="726"/>
      <c r="J1344" s="726"/>
      <c r="K1344" s="726"/>
      <c r="L1344" s="726"/>
      <c r="M1344" s="726"/>
      <c r="N1344" s="726"/>
    </row>
    <row r="1345" spans="6:14" ht="14.65" customHeight="1" x14ac:dyDescent="0.15">
      <c r="F1345" s="726"/>
      <c r="H1345" s="726"/>
      <c r="I1345" s="726"/>
      <c r="J1345" s="726"/>
      <c r="K1345" s="726"/>
      <c r="L1345" s="726"/>
      <c r="M1345" s="726"/>
      <c r="N1345" s="726"/>
    </row>
    <row r="1346" spans="6:14" ht="14.65" customHeight="1" x14ac:dyDescent="0.15">
      <c r="F1346" s="726"/>
      <c r="H1346" s="726"/>
      <c r="I1346" s="726"/>
      <c r="J1346" s="726"/>
      <c r="K1346" s="726"/>
      <c r="L1346" s="726"/>
      <c r="M1346" s="726"/>
      <c r="N1346" s="726"/>
    </row>
    <row r="1347" spans="6:14" ht="14.65" customHeight="1" x14ac:dyDescent="0.15">
      <c r="F1347" s="726"/>
      <c r="H1347" s="726"/>
      <c r="I1347" s="726"/>
      <c r="J1347" s="726"/>
      <c r="K1347" s="726"/>
      <c r="L1347" s="726"/>
      <c r="M1347" s="726"/>
      <c r="N1347" s="726"/>
    </row>
    <row r="1348" spans="6:14" ht="14.65" customHeight="1" x14ac:dyDescent="0.15">
      <c r="F1348" s="726"/>
      <c r="H1348" s="726"/>
      <c r="I1348" s="726"/>
      <c r="J1348" s="726"/>
      <c r="K1348" s="726"/>
      <c r="L1348" s="726"/>
      <c r="M1348" s="726"/>
      <c r="N1348" s="726"/>
    </row>
    <row r="1349" spans="6:14" ht="14.65" customHeight="1" x14ac:dyDescent="0.15">
      <c r="F1349" s="726"/>
      <c r="H1349" s="726"/>
      <c r="I1349" s="726"/>
      <c r="J1349" s="726"/>
      <c r="K1349" s="726"/>
      <c r="L1349" s="726"/>
      <c r="M1349" s="726"/>
      <c r="N1349" s="726"/>
    </row>
    <row r="1350" spans="6:14" ht="14.65" customHeight="1" x14ac:dyDescent="0.15">
      <c r="F1350" s="726"/>
      <c r="H1350" s="726"/>
      <c r="I1350" s="726"/>
      <c r="J1350" s="726"/>
      <c r="K1350" s="726"/>
      <c r="L1350" s="726"/>
      <c r="M1350" s="726"/>
      <c r="N1350" s="726"/>
    </row>
    <row r="1351" spans="6:14" ht="14.65" customHeight="1" x14ac:dyDescent="0.15">
      <c r="F1351" s="726"/>
      <c r="H1351" s="726"/>
      <c r="I1351" s="726"/>
      <c r="J1351" s="726"/>
      <c r="K1351" s="726"/>
      <c r="L1351" s="726"/>
      <c r="M1351" s="726"/>
      <c r="N1351" s="726"/>
    </row>
    <row r="1352" spans="6:14" ht="14.65" customHeight="1" x14ac:dyDescent="0.15">
      <c r="F1352" s="726"/>
      <c r="H1352" s="726"/>
      <c r="I1352" s="726"/>
      <c r="J1352" s="726"/>
      <c r="K1352" s="726"/>
      <c r="L1352" s="726"/>
      <c r="M1352" s="726"/>
      <c r="N1352" s="726"/>
    </row>
    <row r="1353" spans="6:14" ht="14.65" customHeight="1" x14ac:dyDescent="0.15">
      <c r="F1353" s="726"/>
      <c r="H1353" s="726"/>
      <c r="I1353" s="726"/>
      <c r="J1353" s="726"/>
      <c r="K1353" s="726"/>
      <c r="L1353" s="726"/>
      <c r="M1353" s="726"/>
      <c r="N1353" s="726"/>
    </row>
    <row r="1354" spans="6:14" ht="14.65" customHeight="1" x14ac:dyDescent="0.15">
      <c r="F1354" s="726"/>
      <c r="H1354" s="726"/>
      <c r="I1354" s="726"/>
      <c r="J1354" s="726"/>
      <c r="K1354" s="726"/>
      <c r="L1354" s="726"/>
      <c r="M1354" s="726"/>
      <c r="N1354" s="726"/>
    </row>
    <row r="1355" spans="6:14" ht="14.65" customHeight="1" x14ac:dyDescent="0.15">
      <c r="F1355" s="726"/>
      <c r="H1355" s="726"/>
      <c r="I1355" s="726"/>
      <c r="J1355" s="726"/>
      <c r="K1355" s="726"/>
      <c r="L1355" s="726"/>
      <c r="M1355" s="726"/>
      <c r="N1355" s="726"/>
    </row>
    <row r="1356" spans="6:14" ht="14.65" customHeight="1" x14ac:dyDescent="0.15">
      <c r="F1356" s="726"/>
      <c r="H1356" s="726"/>
      <c r="I1356" s="726"/>
      <c r="J1356" s="726"/>
      <c r="K1356" s="726"/>
      <c r="L1356" s="726"/>
      <c r="M1356" s="726"/>
      <c r="N1356" s="726"/>
    </row>
    <row r="1357" spans="6:14" ht="14.65" customHeight="1" x14ac:dyDescent="0.15">
      <c r="F1357" s="726"/>
      <c r="H1357" s="726"/>
      <c r="I1357" s="726"/>
      <c r="J1357" s="726"/>
      <c r="K1357" s="726"/>
      <c r="L1357" s="726"/>
      <c r="M1357" s="726"/>
      <c r="N1357" s="726"/>
    </row>
    <row r="1358" spans="6:14" ht="14.65" customHeight="1" x14ac:dyDescent="0.15">
      <c r="F1358" s="726"/>
      <c r="H1358" s="726"/>
      <c r="I1358" s="726"/>
      <c r="J1358" s="726"/>
      <c r="K1358" s="726"/>
      <c r="L1358" s="726"/>
      <c r="M1358" s="726"/>
      <c r="N1358" s="726"/>
    </row>
    <row r="1359" spans="6:14" ht="14.65" customHeight="1" x14ac:dyDescent="0.15">
      <c r="F1359" s="726"/>
      <c r="H1359" s="726"/>
      <c r="I1359" s="726"/>
      <c r="J1359" s="726"/>
      <c r="K1359" s="726"/>
      <c r="L1359" s="726"/>
      <c r="M1359" s="726"/>
      <c r="N1359" s="726"/>
    </row>
    <row r="1360" spans="6:14" ht="14.65" customHeight="1" x14ac:dyDescent="0.15">
      <c r="F1360" s="726"/>
      <c r="H1360" s="726"/>
      <c r="I1360" s="726"/>
      <c r="J1360" s="726"/>
      <c r="K1360" s="726"/>
      <c r="L1360" s="726"/>
      <c r="M1360" s="726"/>
      <c r="N1360" s="726"/>
    </row>
    <row r="1361" spans="6:14" ht="14.65" customHeight="1" x14ac:dyDescent="0.15">
      <c r="F1361" s="726"/>
      <c r="H1361" s="726"/>
      <c r="I1361" s="726"/>
      <c r="J1361" s="726"/>
      <c r="K1361" s="726"/>
      <c r="L1361" s="726"/>
      <c r="M1361" s="726"/>
      <c r="N1361" s="726"/>
    </row>
    <row r="1362" spans="6:14" ht="14.65" customHeight="1" x14ac:dyDescent="0.15">
      <c r="F1362" s="726"/>
      <c r="H1362" s="726"/>
      <c r="I1362" s="726"/>
      <c r="J1362" s="726"/>
      <c r="K1362" s="726"/>
      <c r="L1362" s="726"/>
      <c r="M1362" s="726"/>
      <c r="N1362" s="726"/>
    </row>
    <row r="1363" spans="6:14" ht="14.65" customHeight="1" x14ac:dyDescent="0.15">
      <c r="F1363" s="726"/>
      <c r="H1363" s="726"/>
      <c r="I1363" s="726"/>
      <c r="J1363" s="726"/>
      <c r="K1363" s="726"/>
      <c r="L1363" s="726"/>
      <c r="M1363" s="726"/>
      <c r="N1363" s="726"/>
    </row>
    <row r="1364" spans="6:14" ht="14.65" customHeight="1" x14ac:dyDescent="0.15">
      <c r="F1364" s="726"/>
      <c r="H1364" s="726"/>
      <c r="I1364" s="726"/>
      <c r="J1364" s="726"/>
      <c r="K1364" s="726"/>
      <c r="L1364" s="726"/>
      <c r="M1364" s="726"/>
      <c r="N1364" s="726"/>
    </row>
    <row r="1365" spans="6:14" ht="14.65" customHeight="1" x14ac:dyDescent="0.15">
      <c r="F1365" s="726"/>
      <c r="H1365" s="726"/>
      <c r="I1365" s="726"/>
      <c r="J1365" s="726"/>
      <c r="K1365" s="726"/>
      <c r="L1365" s="726"/>
      <c r="M1365" s="726"/>
      <c r="N1365" s="726"/>
    </row>
    <row r="1366" spans="6:14" ht="14.65" customHeight="1" x14ac:dyDescent="0.15">
      <c r="F1366" s="726"/>
      <c r="H1366" s="726"/>
      <c r="I1366" s="726"/>
      <c r="J1366" s="726"/>
      <c r="K1366" s="726"/>
      <c r="L1366" s="726"/>
      <c r="M1366" s="726"/>
      <c r="N1366" s="726"/>
    </row>
    <row r="1367" spans="6:14" ht="14.65" customHeight="1" x14ac:dyDescent="0.15">
      <c r="F1367" s="726"/>
      <c r="H1367" s="726"/>
      <c r="I1367" s="726"/>
      <c r="J1367" s="726"/>
      <c r="K1367" s="726"/>
      <c r="L1367" s="726"/>
      <c r="M1367" s="726"/>
      <c r="N1367" s="726"/>
    </row>
    <row r="1368" spans="6:14" ht="14.65" customHeight="1" x14ac:dyDescent="0.15">
      <c r="F1368" s="726"/>
      <c r="H1368" s="726"/>
      <c r="I1368" s="726"/>
      <c r="J1368" s="726"/>
      <c r="K1368" s="726"/>
      <c r="L1368" s="726"/>
      <c r="M1368" s="726"/>
      <c r="N1368" s="726"/>
    </row>
    <row r="1369" spans="6:14" ht="14.65" customHeight="1" x14ac:dyDescent="0.15">
      <c r="F1369" s="726"/>
      <c r="H1369" s="726"/>
      <c r="I1369" s="726"/>
      <c r="J1369" s="726"/>
      <c r="K1369" s="726"/>
      <c r="L1369" s="726"/>
      <c r="M1369" s="726"/>
      <c r="N1369" s="726"/>
    </row>
    <row r="1370" spans="6:14" ht="14.65" customHeight="1" x14ac:dyDescent="0.15">
      <c r="F1370" s="726"/>
      <c r="H1370" s="726"/>
      <c r="I1370" s="726"/>
      <c r="J1370" s="726"/>
      <c r="K1370" s="726"/>
      <c r="L1370" s="726"/>
      <c r="M1370" s="726"/>
      <c r="N1370" s="726"/>
    </row>
    <row r="1371" spans="6:14" ht="14.65" customHeight="1" x14ac:dyDescent="0.15">
      <c r="F1371" s="726"/>
      <c r="H1371" s="726"/>
      <c r="I1371" s="726"/>
      <c r="J1371" s="726"/>
      <c r="K1371" s="726"/>
      <c r="L1371" s="726"/>
      <c r="M1371" s="726"/>
      <c r="N1371" s="726"/>
    </row>
    <row r="1372" spans="6:14" ht="14.65" customHeight="1" x14ac:dyDescent="0.15">
      <c r="F1372" s="726"/>
      <c r="H1372" s="726"/>
      <c r="I1372" s="726"/>
      <c r="J1372" s="726"/>
      <c r="K1372" s="726"/>
      <c r="L1372" s="726"/>
      <c r="M1372" s="726"/>
      <c r="N1372" s="726"/>
    </row>
    <row r="1373" spans="6:14" ht="14.65" customHeight="1" x14ac:dyDescent="0.15">
      <c r="F1373" s="726"/>
      <c r="H1373" s="726"/>
      <c r="I1373" s="726"/>
      <c r="J1373" s="726"/>
      <c r="K1373" s="726"/>
      <c r="L1373" s="726"/>
      <c r="M1373" s="726"/>
      <c r="N1373" s="726"/>
    </row>
    <row r="1374" spans="6:14" ht="14.65" customHeight="1" x14ac:dyDescent="0.15">
      <c r="F1374" s="726"/>
      <c r="H1374" s="726"/>
      <c r="I1374" s="726"/>
      <c r="J1374" s="726"/>
      <c r="K1374" s="726"/>
      <c r="L1374" s="726"/>
      <c r="M1374" s="726"/>
      <c r="N1374" s="726"/>
    </row>
    <row r="1375" spans="6:14" ht="14.65" customHeight="1" x14ac:dyDescent="0.15">
      <c r="F1375" s="726"/>
      <c r="H1375" s="726"/>
      <c r="I1375" s="726"/>
      <c r="J1375" s="726"/>
      <c r="K1375" s="726"/>
      <c r="L1375" s="726"/>
      <c r="M1375" s="726"/>
      <c r="N1375" s="726"/>
    </row>
    <row r="1376" spans="6:14" ht="14.65" customHeight="1" x14ac:dyDescent="0.15">
      <c r="F1376" s="726"/>
      <c r="H1376" s="726"/>
      <c r="I1376" s="726"/>
      <c r="J1376" s="726"/>
      <c r="K1376" s="726"/>
      <c r="L1376" s="726"/>
      <c r="M1376" s="726"/>
      <c r="N1376" s="726"/>
    </row>
    <row r="1377" spans="6:14" ht="14.65" customHeight="1" x14ac:dyDescent="0.15">
      <c r="F1377" s="726"/>
      <c r="H1377" s="726"/>
      <c r="I1377" s="726"/>
      <c r="J1377" s="726"/>
      <c r="K1377" s="726"/>
      <c r="L1377" s="726"/>
      <c r="M1377" s="726"/>
      <c r="N1377" s="726"/>
    </row>
    <row r="1378" spans="6:14" ht="14.65" customHeight="1" x14ac:dyDescent="0.15">
      <c r="F1378" s="726"/>
      <c r="H1378" s="726"/>
      <c r="I1378" s="726"/>
      <c r="J1378" s="726"/>
      <c r="K1378" s="726"/>
      <c r="L1378" s="726"/>
      <c r="M1378" s="726"/>
      <c r="N1378" s="726"/>
    </row>
    <row r="1379" spans="6:14" ht="14.65" customHeight="1" x14ac:dyDescent="0.15">
      <c r="F1379" s="726"/>
      <c r="H1379" s="726"/>
      <c r="I1379" s="726"/>
      <c r="J1379" s="726"/>
      <c r="K1379" s="726"/>
      <c r="L1379" s="726"/>
      <c r="M1379" s="726"/>
      <c r="N1379" s="726"/>
    </row>
    <row r="1380" spans="6:14" ht="14.65" customHeight="1" x14ac:dyDescent="0.15">
      <c r="F1380" s="726"/>
      <c r="H1380" s="726"/>
      <c r="I1380" s="726"/>
      <c r="J1380" s="726"/>
      <c r="K1380" s="726"/>
      <c r="L1380" s="726"/>
      <c r="M1380" s="726"/>
      <c r="N1380" s="726"/>
    </row>
    <row r="1381" spans="6:14" ht="14.65" customHeight="1" x14ac:dyDescent="0.15">
      <c r="F1381" s="726"/>
      <c r="H1381" s="726"/>
      <c r="I1381" s="726"/>
      <c r="J1381" s="726"/>
      <c r="K1381" s="726"/>
      <c r="L1381" s="726"/>
      <c r="M1381" s="726"/>
      <c r="N1381" s="726"/>
    </row>
    <row r="1382" spans="6:14" ht="14.65" customHeight="1" x14ac:dyDescent="0.15">
      <c r="F1382" s="726"/>
      <c r="H1382" s="726"/>
      <c r="I1382" s="726"/>
      <c r="J1382" s="726"/>
      <c r="K1382" s="726"/>
      <c r="L1382" s="726"/>
      <c r="M1382" s="726"/>
      <c r="N1382" s="726"/>
    </row>
    <row r="1383" spans="6:14" ht="14.65" customHeight="1" x14ac:dyDescent="0.15">
      <c r="F1383" s="726"/>
      <c r="H1383" s="726"/>
      <c r="I1383" s="726"/>
      <c r="J1383" s="726"/>
      <c r="K1383" s="726"/>
      <c r="L1383" s="726"/>
      <c r="M1383" s="726"/>
      <c r="N1383" s="726"/>
    </row>
    <row r="1384" spans="6:14" ht="14.65" customHeight="1" x14ac:dyDescent="0.15">
      <c r="F1384" s="726"/>
      <c r="H1384" s="726"/>
      <c r="I1384" s="726"/>
      <c r="J1384" s="726"/>
      <c r="K1384" s="726"/>
      <c r="L1384" s="726"/>
      <c r="M1384" s="726"/>
      <c r="N1384" s="726"/>
    </row>
    <row r="1385" spans="6:14" ht="14.65" customHeight="1" x14ac:dyDescent="0.15">
      <c r="F1385" s="726"/>
      <c r="H1385" s="726"/>
      <c r="I1385" s="726"/>
      <c r="J1385" s="726"/>
      <c r="K1385" s="726"/>
      <c r="L1385" s="726"/>
      <c r="M1385" s="726"/>
      <c r="N1385" s="726"/>
    </row>
    <row r="1386" spans="6:14" ht="14.65" customHeight="1" x14ac:dyDescent="0.15">
      <c r="F1386" s="726"/>
      <c r="H1386" s="726"/>
      <c r="I1386" s="726"/>
      <c r="J1386" s="726"/>
      <c r="K1386" s="726"/>
      <c r="L1386" s="726"/>
      <c r="M1386" s="726"/>
      <c r="N1386" s="726"/>
    </row>
    <row r="1387" spans="6:14" ht="14.65" customHeight="1" x14ac:dyDescent="0.15">
      <c r="F1387" s="726"/>
      <c r="H1387" s="726"/>
      <c r="I1387" s="726"/>
      <c r="J1387" s="726"/>
      <c r="K1387" s="726"/>
      <c r="L1387" s="726"/>
      <c r="M1387" s="726"/>
      <c r="N1387" s="726"/>
    </row>
    <row r="1388" spans="6:14" ht="14.65" customHeight="1" x14ac:dyDescent="0.15">
      <c r="F1388" s="726"/>
      <c r="H1388" s="726"/>
      <c r="I1388" s="726"/>
      <c r="J1388" s="726"/>
      <c r="K1388" s="726"/>
      <c r="L1388" s="726"/>
      <c r="M1388" s="726"/>
      <c r="N1388" s="726"/>
    </row>
    <row r="1389" spans="6:14" ht="14.65" customHeight="1" x14ac:dyDescent="0.15">
      <c r="F1389" s="726"/>
      <c r="H1389" s="726"/>
      <c r="I1389" s="726"/>
      <c r="J1389" s="726"/>
      <c r="K1389" s="726"/>
      <c r="L1389" s="726"/>
      <c r="M1389" s="726"/>
      <c r="N1389" s="726"/>
    </row>
    <row r="1390" spans="6:14" ht="14.65" customHeight="1" x14ac:dyDescent="0.15">
      <c r="F1390" s="726"/>
      <c r="H1390" s="726"/>
      <c r="I1390" s="726"/>
      <c r="J1390" s="726"/>
      <c r="K1390" s="726"/>
      <c r="L1390" s="726"/>
      <c r="M1390" s="726"/>
      <c r="N1390" s="726"/>
    </row>
    <row r="1391" spans="6:14" ht="14.65" customHeight="1" x14ac:dyDescent="0.15">
      <c r="F1391" s="726"/>
      <c r="H1391" s="726"/>
      <c r="I1391" s="726"/>
      <c r="J1391" s="726"/>
      <c r="K1391" s="726"/>
      <c r="L1391" s="726"/>
      <c r="M1391" s="726"/>
      <c r="N1391" s="726"/>
    </row>
    <row r="1392" spans="6:14" ht="14.65" customHeight="1" x14ac:dyDescent="0.15">
      <c r="F1392" s="726"/>
      <c r="H1392" s="726"/>
      <c r="I1392" s="726"/>
      <c r="J1392" s="726"/>
      <c r="K1392" s="726"/>
      <c r="L1392" s="726"/>
      <c r="M1392" s="726"/>
      <c r="N1392" s="726"/>
    </row>
    <row r="1393" spans="6:14" ht="14.65" customHeight="1" x14ac:dyDescent="0.15">
      <c r="F1393" s="726"/>
      <c r="H1393" s="726"/>
      <c r="I1393" s="726"/>
      <c r="J1393" s="726"/>
      <c r="K1393" s="726"/>
      <c r="L1393" s="726"/>
      <c r="M1393" s="726"/>
      <c r="N1393" s="726"/>
    </row>
    <row r="1394" spans="6:14" ht="14.65" customHeight="1" x14ac:dyDescent="0.15">
      <c r="F1394" s="726"/>
      <c r="H1394" s="726"/>
      <c r="I1394" s="726"/>
      <c r="J1394" s="726"/>
      <c r="K1394" s="726"/>
      <c r="L1394" s="726"/>
      <c r="M1394" s="726"/>
      <c r="N1394" s="726"/>
    </row>
    <row r="1395" spans="6:14" ht="14.65" customHeight="1" x14ac:dyDescent="0.15">
      <c r="F1395" s="726"/>
      <c r="H1395" s="726"/>
      <c r="I1395" s="726"/>
      <c r="J1395" s="726"/>
      <c r="K1395" s="726"/>
      <c r="L1395" s="726"/>
      <c r="M1395" s="726"/>
      <c r="N1395" s="726"/>
    </row>
    <row r="1396" spans="6:14" ht="14.65" customHeight="1" x14ac:dyDescent="0.15">
      <c r="F1396" s="726"/>
      <c r="H1396" s="726"/>
      <c r="I1396" s="726"/>
      <c r="J1396" s="726"/>
      <c r="K1396" s="726"/>
      <c r="L1396" s="726"/>
      <c r="M1396" s="726"/>
      <c r="N1396" s="726"/>
    </row>
    <row r="1397" spans="6:14" ht="14.65" customHeight="1" x14ac:dyDescent="0.15">
      <c r="F1397" s="726"/>
      <c r="H1397" s="726"/>
      <c r="I1397" s="726"/>
      <c r="J1397" s="726"/>
      <c r="K1397" s="726"/>
      <c r="L1397" s="726"/>
      <c r="M1397" s="726"/>
      <c r="N1397" s="726"/>
    </row>
    <row r="1398" spans="6:14" ht="14.65" customHeight="1" x14ac:dyDescent="0.15">
      <c r="F1398" s="726"/>
      <c r="H1398" s="726"/>
      <c r="I1398" s="726"/>
      <c r="J1398" s="726"/>
      <c r="K1398" s="726"/>
      <c r="L1398" s="726"/>
      <c r="M1398" s="726"/>
      <c r="N1398" s="726"/>
    </row>
    <row r="1399" spans="6:14" ht="14.65" customHeight="1" x14ac:dyDescent="0.15">
      <c r="F1399" s="726"/>
      <c r="H1399" s="726"/>
      <c r="I1399" s="726"/>
      <c r="J1399" s="726"/>
      <c r="K1399" s="726"/>
      <c r="L1399" s="726"/>
      <c r="M1399" s="726"/>
      <c r="N1399" s="726"/>
    </row>
    <row r="1400" spans="6:14" ht="14.65" customHeight="1" x14ac:dyDescent="0.15">
      <c r="F1400" s="726"/>
      <c r="H1400" s="726"/>
      <c r="I1400" s="726"/>
      <c r="J1400" s="726"/>
      <c r="K1400" s="726"/>
      <c r="L1400" s="726"/>
      <c r="M1400" s="726"/>
      <c r="N1400" s="726"/>
    </row>
    <row r="1401" spans="6:14" ht="14.65" customHeight="1" x14ac:dyDescent="0.15">
      <c r="F1401" s="726"/>
      <c r="H1401" s="726"/>
      <c r="I1401" s="726"/>
      <c r="J1401" s="726"/>
      <c r="K1401" s="726"/>
      <c r="L1401" s="726"/>
      <c r="M1401" s="726"/>
      <c r="N1401" s="726"/>
    </row>
    <row r="1402" spans="6:14" ht="14.65" customHeight="1" x14ac:dyDescent="0.15">
      <c r="F1402" s="726"/>
      <c r="H1402" s="726"/>
      <c r="I1402" s="726"/>
      <c r="J1402" s="726"/>
      <c r="K1402" s="726"/>
      <c r="L1402" s="726"/>
      <c r="M1402" s="726"/>
      <c r="N1402" s="726"/>
    </row>
    <row r="1403" spans="6:14" ht="14.65" customHeight="1" x14ac:dyDescent="0.15">
      <c r="F1403" s="726"/>
      <c r="H1403" s="726"/>
      <c r="I1403" s="726"/>
      <c r="J1403" s="726"/>
      <c r="K1403" s="726"/>
      <c r="L1403" s="726"/>
      <c r="M1403" s="726"/>
      <c r="N1403" s="726"/>
    </row>
    <row r="1404" spans="6:14" ht="14.65" customHeight="1" x14ac:dyDescent="0.15">
      <c r="F1404" s="726"/>
      <c r="H1404" s="726"/>
      <c r="I1404" s="726"/>
      <c r="J1404" s="726"/>
      <c r="K1404" s="726"/>
      <c r="L1404" s="726"/>
      <c r="M1404" s="726"/>
      <c r="N1404" s="726"/>
    </row>
    <row r="1405" spans="6:14" ht="14.65" customHeight="1" x14ac:dyDescent="0.15">
      <c r="F1405" s="726"/>
      <c r="H1405" s="726"/>
      <c r="I1405" s="726"/>
      <c r="J1405" s="726"/>
      <c r="K1405" s="726"/>
      <c r="L1405" s="726"/>
      <c r="M1405" s="726"/>
      <c r="N1405" s="726"/>
    </row>
    <row r="1406" spans="6:14" ht="14.65" customHeight="1" x14ac:dyDescent="0.15">
      <c r="F1406" s="726"/>
      <c r="H1406" s="726"/>
      <c r="I1406" s="726"/>
      <c r="J1406" s="726"/>
      <c r="K1406" s="726"/>
      <c r="L1406" s="726"/>
      <c r="M1406" s="726"/>
      <c r="N1406" s="726"/>
    </row>
    <row r="1407" spans="6:14" ht="14.65" customHeight="1" x14ac:dyDescent="0.15">
      <c r="F1407" s="726"/>
      <c r="H1407" s="726"/>
      <c r="I1407" s="726"/>
      <c r="J1407" s="726"/>
      <c r="K1407" s="726"/>
      <c r="L1407" s="726"/>
      <c r="M1407" s="726"/>
      <c r="N1407" s="726"/>
    </row>
    <row r="1408" spans="6:14" ht="14.65" customHeight="1" x14ac:dyDescent="0.15">
      <c r="F1408" s="726"/>
      <c r="H1408" s="726"/>
      <c r="I1408" s="726"/>
      <c r="J1408" s="726"/>
      <c r="K1408" s="726"/>
      <c r="L1408" s="726"/>
      <c r="M1408" s="726"/>
      <c r="N1408" s="726"/>
    </row>
    <row r="1409" spans="6:14" ht="14.65" customHeight="1" x14ac:dyDescent="0.15">
      <c r="F1409" s="726"/>
      <c r="H1409" s="726"/>
      <c r="I1409" s="726"/>
      <c r="J1409" s="726"/>
      <c r="K1409" s="726"/>
      <c r="L1409" s="726"/>
      <c r="M1409" s="726"/>
      <c r="N1409" s="726"/>
    </row>
    <row r="1410" spans="6:14" ht="14.65" customHeight="1" x14ac:dyDescent="0.15">
      <c r="F1410" s="726"/>
      <c r="H1410" s="726"/>
      <c r="I1410" s="726"/>
      <c r="J1410" s="726"/>
      <c r="K1410" s="726"/>
      <c r="L1410" s="726"/>
      <c r="M1410" s="726"/>
      <c r="N1410" s="726"/>
    </row>
    <row r="1411" spans="6:14" ht="14.65" customHeight="1" x14ac:dyDescent="0.15">
      <c r="F1411" s="726"/>
      <c r="H1411" s="726"/>
      <c r="I1411" s="726"/>
      <c r="J1411" s="726"/>
      <c r="K1411" s="726"/>
      <c r="L1411" s="726"/>
      <c r="M1411" s="726"/>
      <c r="N1411" s="726"/>
    </row>
    <row r="1412" spans="6:14" ht="14.65" customHeight="1" x14ac:dyDescent="0.15">
      <c r="F1412" s="726"/>
      <c r="H1412" s="726"/>
      <c r="I1412" s="726"/>
      <c r="J1412" s="726"/>
      <c r="K1412" s="726"/>
      <c r="L1412" s="726"/>
      <c r="M1412" s="726"/>
      <c r="N1412" s="726"/>
    </row>
    <row r="1413" spans="6:14" ht="14.65" customHeight="1" x14ac:dyDescent="0.15">
      <c r="F1413" s="726"/>
      <c r="H1413" s="726"/>
      <c r="I1413" s="726"/>
      <c r="J1413" s="726"/>
      <c r="K1413" s="726"/>
      <c r="L1413" s="726"/>
      <c r="M1413" s="726"/>
      <c r="N1413" s="726"/>
    </row>
    <row r="1414" spans="6:14" ht="14.65" customHeight="1" x14ac:dyDescent="0.15">
      <c r="F1414" s="726"/>
      <c r="H1414" s="726"/>
      <c r="I1414" s="726"/>
      <c r="J1414" s="726"/>
      <c r="K1414" s="726"/>
      <c r="L1414" s="726"/>
      <c r="M1414" s="726"/>
      <c r="N1414" s="726"/>
    </row>
    <row r="1415" spans="6:14" ht="14.65" customHeight="1" x14ac:dyDescent="0.15">
      <c r="F1415" s="726"/>
      <c r="H1415" s="726"/>
      <c r="I1415" s="726"/>
      <c r="J1415" s="726"/>
      <c r="K1415" s="726"/>
      <c r="L1415" s="726"/>
      <c r="M1415" s="726"/>
      <c r="N1415" s="726"/>
    </row>
    <row r="1416" spans="6:14" ht="14.65" customHeight="1" x14ac:dyDescent="0.15">
      <c r="F1416" s="726"/>
      <c r="H1416" s="726"/>
      <c r="I1416" s="726"/>
      <c r="J1416" s="726"/>
      <c r="K1416" s="726"/>
      <c r="L1416" s="726"/>
      <c r="M1416" s="726"/>
      <c r="N1416" s="726"/>
    </row>
    <row r="1417" spans="6:14" ht="14.65" customHeight="1" x14ac:dyDescent="0.15">
      <c r="F1417" s="726"/>
      <c r="H1417" s="726"/>
      <c r="I1417" s="726"/>
      <c r="J1417" s="726"/>
      <c r="K1417" s="726"/>
      <c r="L1417" s="726"/>
      <c r="M1417" s="726"/>
      <c r="N1417" s="726"/>
    </row>
    <row r="1418" spans="6:14" ht="14.65" customHeight="1" x14ac:dyDescent="0.15">
      <c r="F1418" s="726"/>
      <c r="H1418" s="726"/>
      <c r="I1418" s="726"/>
      <c r="J1418" s="726"/>
      <c r="K1418" s="726"/>
      <c r="L1418" s="726"/>
      <c r="M1418" s="726"/>
      <c r="N1418" s="726"/>
    </row>
    <row r="1419" spans="6:14" ht="14.65" customHeight="1" x14ac:dyDescent="0.15">
      <c r="F1419" s="726"/>
      <c r="H1419" s="726"/>
      <c r="I1419" s="726"/>
      <c r="J1419" s="726"/>
      <c r="K1419" s="726"/>
      <c r="L1419" s="726"/>
      <c r="M1419" s="726"/>
      <c r="N1419" s="726"/>
    </row>
    <row r="1420" spans="6:14" ht="14.65" customHeight="1" x14ac:dyDescent="0.15">
      <c r="F1420" s="726"/>
      <c r="H1420" s="726"/>
      <c r="I1420" s="726"/>
      <c r="J1420" s="726"/>
      <c r="K1420" s="726"/>
      <c r="L1420" s="726"/>
      <c r="M1420" s="726"/>
      <c r="N1420" s="726"/>
    </row>
    <row r="1421" spans="6:14" ht="14.65" customHeight="1" x14ac:dyDescent="0.15">
      <c r="F1421" s="726"/>
      <c r="H1421" s="726"/>
      <c r="I1421" s="726"/>
      <c r="J1421" s="726"/>
      <c r="K1421" s="726"/>
      <c r="L1421" s="726"/>
      <c r="M1421" s="726"/>
      <c r="N1421" s="726"/>
    </row>
    <row r="1422" spans="6:14" ht="14.65" customHeight="1" x14ac:dyDescent="0.15">
      <c r="F1422" s="726"/>
      <c r="H1422" s="726"/>
      <c r="I1422" s="726"/>
      <c r="J1422" s="726"/>
      <c r="K1422" s="726"/>
      <c r="L1422" s="726"/>
      <c r="M1422" s="726"/>
      <c r="N1422" s="726"/>
    </row>
    <row r="1423" spans="6:14" ht="14.65" customHeight="1" x14ac:dyDescent="0.15">
      <c r="F1423" s="726"/>
      <c r="H1423" s="726"/>
      <c r="I1423" s="726"/>
      <c r="J1423" s="726"/>
      <c r="K1423" s="726"/>
      <c r="L1423" s="726"/>
      <c r="M1423" s="726"/>
      <c r="N1423" s="726"/>
    </row>
    <row r="1424" spans="6:14" ht="14.65" customHeight="1" x14ac:dyDescent="0.15">
      <c r="F1424" s="726"/>
      <c r="H1424" s="726"/>
      <c r="I1424" s="726"/>
      <c r="J1424" s="726"/>
      <c r="K1424" s="726"/>
      <c r="L1424" s="726"/>
      <c r="M1424" s="726"/>
      <c r="N1424" s="726"/>
    </row>
    <row r="1425" spans="6:14" ht="14.65" customHeight="1" x14ac:dyDescent="0.15">
      <c r="F1425" s="726"/>
      <c r="H1425" s="726"/>
      <c r="I1425" s="726"/>
      <c r="J1425" s="726"/>
      <c r="K1425" s="726"/>
      <c r="L1425" s="726"/>
      <c r="M1425" s="726"/>
      <c r="N1425" s="726"/>
    </row>
    <row r="1426" spans="6:14" ht="14.65" customHeight="1" x14ac:dyDescent="0.15">
      <c r="F1426" s="726"/>
      <c r="H1426" s="726"/>
      <c r="I1426" s="726"/>
      <c r="J1426" s="726"/>
      <c r="K1426" s="726"/>
      <c r="L1426" s="726"/>
      <c r="M1426" s="726"/>
      <c r="N1426" s="726"/>
    </row>
    <row r="1427" spans="6:14" ht="14.65" customHeight="1" x14ac:dyDescent="0.15">
      <c r="F1427" s="726"/>
      <c r="H1427" s="726"/>
      <c r="I1427" s="726"/>
      <c r="J1427" s="726"/>
      <c r="K1427" s="726"/>
      <c r="L1427" s="726"/>
      <c r="M1427" s="726"/>
      <c r="N1427" s="726"/>
    </row>
    <row r="1428" spans="6:14" ht="14.65" customHeight="1" x14ac:dyDescent="0.15">
      <c r="F1428" s="726"/>
      <c r="H1428" s="726"/>
      <c r="I1428" s="726"/>
      <c r="J1428" s="726"/>
      <c r="K1428" s="726"/>
      <c r="L1428" s="726"/>
      <c r="M1428" s="726"/>
      <c r="N1428" s="726"/>
    </row>
    <row r="1429" spans="6:14" ht="14.65" customHeight="1" x14ac:dyDescent="0.15">
      <c r="F1429" s="726"/>
      <c r="H1429" s="726"/>
      <c r="I1429" s="726"/>
      <c r="J1429" s="726"/>
      <c r="K1429" s="726"/>
      <c r="L1429" s="726"/>
      <c r="M1429" s="726"/>
      <c r="N1429" s="726"/>
    </row>
    <row r="1430" spans="6:14" ht="14.65" customHeight="1" x14ac:dyDescent="0.15">
      <c r="F1430" s="726"/>
      <c r="H1430" s="726"/>
      <c r="I1430" s="726"/>
      <c r="J1430" s="726"/>
      <c r="K1430" s="726"/>
      <c r="L1430" s="726"/>
      <c r="M1430" s="726"/>
      <c r="N1430" s="726"/>
    </row>
    <row r="1431" spans="6:14" ht="14.65" customHeight="1" x14ac:dyDescent="0.15">
      <c r="F1431" s="726"/>
      <c r="H1431" s="726"/>
      <c r="I1431" s="726"/>
      <c r="J1431" s="726"/>
      <c r="K1431" s="726"/>
      <c r="L1431" s="726"/>
      <c r="M1431" s="726"/>
      <c r="N1431" s="726"/>
    </row>
    <row r="1432" spans="6:14" ht="14.65" customHeight="1" x14ac:dyDescent="0.15">
      <c r="F1432" s="726"/>
      <c r="H1432" s="726"/>
      <c r="I1432" s="726"/>
      <c r="J1432" s="726"/>
      <c r="K1432" s="726"/>
      <c r="L1432" s="726"/>
      <c r="M1432" s="726"/>
      <c r="N1432" s="726"/>
    </row>
    <row r="1433" spans="6:14" ht="14.65" customHeight="1" x14ac:dyDescent="0.15">
      <c r="F1433" s="726"/>
      <c r="H1433" s="726"/>
      <c r="I1433" s="726"/>
      <c r="J1433" s="726"/>
      <c r="K1433" s="726"/>
      <c r="L1433" s="726"/>
      <c r="M1433" s="726"/>
      <c r="N1433" s="726"/>
    </row>
    <row r="1434" spans="6:14" ht="14.65" customHeight="1" x14ac:dyDescent="0.15">
      <c r="F1434" s="726"/>
      <c r="H1434" s="726"/>
      <c r="I1434" s="726"/>
      <c r="J1434" s="726"/>
      <c r="K1434" s="726"/>
      <c r="L1434" s="726"/>
      <c r="M1434" s="726"/>
      <c r="N1434" s="726"/>
    </row>
    <row r="1435" spans="6:14" ht="14.65" customHeight="1" x14ac:dyDescent="0.15">
      <c r="F1435" s="726"/>
      <c r="H1435" s="726"/>
      <c r="I1435" s="726"/>
      <c r="J1435" s="726"/>
      <c r="K1435" s="726"/>
      <c r="L1435" s="726"/>
      <c r="M1435" s="726"/>
      <c r="N1435" s="726"/>
    </row>
    <row r="1436" spans="6:14" ht="14.65" customHeight="1" x14ac:dyDescent="0.15">
      <c r="F1436" s="726"/>
      <c r="H1436" s="726"/>
      <c r="I1436" s="726"/>
      <c r="J1436" s="726"/>
      <c r="K1436" s="726"/>
      <c r="L1436" s="726"/>
      <c r="M1436" s="726"/>
      <c r="N1436" s="726"/>
    </row>
    <row r="1437" spans="6:14" ht="14.65" customHeight="1" x14ac:dyDescent="0.15">
      <c r="F1437" s="726"/>
      <c r="H1437" s="726"/>
      <c r="I1437" s="726"/>
      <c r="J1437" s="726"/>
      <c r="K1437" s="726"/>
      <c r="L1437" s="726"/>
      <c r="M1437" s="726"/>
      <c r="N1437" s="726"/>
    </row>
    <row r="1438" spans="6:14" ht="14.65" customHeight="1" x14ac:dyDescent="0.15">
      <c r="F1438" s="726"/>
      <c r="H1438" s="726"/>
      <c r="I1438" s="726"/>
      <c r="J1438" s="726"/>
      <c r="K1438" s="726"/>
      <c r="L1438" s="726"/>
      <c r="M1438" s="726"/>
      <c r="N1438" s="726"/>
    </row>
    <row r="1439" spans="6:14" ht="14.65" customHeight="1" x14ac:dyDescent="0.15">
      <c r="F1439" s="726"/>
      <c r="H1439" s="726"/>
      <c r="I1439" s="726"/>
      <c r="J1439" s="726"/>
      <c r="K1439" s="726"/>
      <c r="L1439" s="726"/>
      <c r="M1439" s="726"/>
      <c r="N1439" s="726"/>
    </row>
    <row r="1440" spans="6:14" ht="14.65" customHeight="1" x14ac:dyDescent="0.15">
      <c r="F1440" s="726"/>
      <c r="H1440" s="726"/>
      <c r="I1440" s="726"/>
      <c r="J1440" s="726"/>
      <c r="K1440" s="726"/>
      <c r="L1440" s="726"/>
      <c r="M1440" s="726"/>
      <c r="N1440" s="726"/>
    </row>
    <row r="1441" spans="6:14" ht="14.65" customHeight="1" x14ac:dyDescent="0.15">
      <c r="F1441" s="726"/>
      <c r="H1441" s="726"/>
      <c r="I1441" s="726"/>
      <c r="J1441" s="726"/>
      <c r="K1441" s="726"/>
      <c r="L1441" s="726"/>
      <c r="M1441" s="726"/>
      <c r="N1441" s="726"/>
    </row>
    <row r="1442" spans="6:14" ht="14.65" customHeight="1" x14ac:dyDescent="0.15">
      <c r="F1442" s="726"/>
      <c r="H1442" s="726"/>
      <c r="I1442" s="726"/>
      <c r="J1442" s="726"/>
      <c r="K1442" s="726"/>
      <c r="L1442" s="726"/>
      <c r="M1442" s="726"/>
      <c r="N1442" s="726"/>
    </row>
    <row r="1443" spans="6:14" ht="14.65" customHeight="1" x14ac:dyDescent="0.15">
      <c r="F1443" s="726"/>
      <c r="H1443" s="726"/>
      <c r="I1443" s="726"/>
      <c r="J1443" s="726"/>
      <c r="K1443" s="726"/>
      <c r="L1443" s="726"/>
      <c r="M1443" s="726"/>
      <c r="N1443" s="726"/>
    </row>
    <row r="1444" spans="6:14" ht="14.65" customHeight="1" x14ac:dyDescent="0.15">
      <c r="F1444" s="726"/>
      <c r="H1444" s="726"/>
      <c r="I1444" s="726"/>
      <c r="J1444" s="726"/>
      <c r="K1444" s="726"/>
      <c r="L1444" s="726"/>
      <c r="M1444" s="726"/>
      <c r="N1444" s="726"/>
    </row>
    <row r="1445" spans="6:14" ht="14.65" customHeight="1" x14ac:dyDescent="0.15">
      <c r="F1445" s="726"/>
      <c r="H1445" s="726"/>
      <c r="I1445" s="726"/>
      <c r="J1445" s="726"/>
      <c r="K1445" s="726"/>
      <c r="L1445" s="726"/>
      <c r="M1445" s="726"/>
      <c r="N1445" s="726"/>
    </row>
    <row r="1446" spans="6:14" ht="14.65" customHeight="1" x14ac:dyDescent="0.15">
      <c r="F1446" s="726"/>
      <c r="H1446" s="726"/>
      <c r="I1446" s="726"/>
      <c r="J1446" s="726"/>
      <c r="K1446" s="726"/>
      <c r="L1446" s="726"/>
      <c r="M1446" s="726"/>
      <c r="N1446" s="726"/>
    </row>
    <row r="1447" spans="6:14" ht="14.65" customHeight="1" x14ac:dyDescent="0.15">
      <c r="F1447" s="726"/>
      <c r="H1447" s="726"/>
      <c r="I1447" s="726"/>
      <c r="J1447" s="726"/>
      <c r="K1447" s="726"/>
      <c r="L1447" s="726"/>
      <c r="M1447" s="726"/>
      <c r="N1447" s="726"/>
    </row>
    <row r="1448" spans="6:14" ht="14.65" customHeight="1" x14ac:dyDescent="0.15">
      <c r="F1448" s="726"/>
      <c r="H1448" s="726"/>
      <c r="I1448" s="726"/>
      <c r="J1448" s="726"/>
      <c r="K1448" s="726"/>
      <c r="L1448" s="726"/>
      <c r="M1448" s="726"/>
      <c r="N1448" s="726"/>
    </row>
    <row r="1449" spans="6:14" ht="14.65" customHeight="1" x14ac:dyDescent="0.15">
      <c r="F1449" s="726"/>
      <c r="H1449" s="726"/>
      <c r="I1449" s="726"/>
      <c r="J1449" s="726"/>
      <c r="K1449" s="726"/>
      <c r="L1449" s="726"/>
      <c r="M1449" s="726"/>
      <c r="N1449" s="726"/>
    </row>
    <row r="1450" spans="6:14" ht="14.65" customHeight="1" x14ac:dyDescent="0.15">
      <c r="F1450" s="726"/>
      <c r="H1450" s="726"/>
      <c r="I1450" s="726"/>
      <c r="J1450" s="726"/>
      <c r="K1450" s="726"/>
      <c r="L1450" s="726"/>
      <c r="M1450" s="726"/>
      <c r="N1450" s="726"/>
    </row>
    <row r="1451" spans="6:14" ht="14.65" customHeight="1" x14ac:dyDescent="0.15">
      <c r="F1451" s="726"/>
      <c r="H1451" s="726"/>
      <c r="I1451" s="726"/>
      <c r="J1451" s="726"/>
      <c r="K1451" s="726"/>
      <c r="L1451" s="726"/>
      <c r="M1451" s="726"/>
      <c r="N1451" s="726"/>
    </row>
    <row r="1452" spans="6:14" ht="14.65" customHeight="1" x14ac:dyDescent="0.15">
      <c r="F1452" s="726"/>
      <c r="H1452" s="726"/>
      <c r="I1452" s="726"/>
      <c r="J1452" s="726"/>
      <c r="K1452" s="726"/>
      <c r="L1452" s="726"/>
      <c r="M1452" s="726"/>
      <c r="N1452" s="726"/>
    </row>
    <row r="1453" spans="6:14" ht="14.65" customHeight="1" x14ac:dyDescent="0.15">
      <c r="F1453" s="726"/>
      <c r="H1453" s="726"/>
      <c r="I1453" s="726"/>
      <c r="J1453" s="726"/>
      <c r="K1453" s="726"/>
      <c r="L1453" s="726"/>
      <c r="M1453" s="726"/>
      <c r="N1453" s="726"/>
    </row>
    <row r="1454" spans="6:14" ht="14.65" customHeight="1" x14ac:dyDescent="0.15">
      <c r="F1454" s="726"/>
      <c r="H1454" s="726"/>
      <c r="I1454" s="726"/>
      <c r="J1454" s="726"/>
      <c r="K1454" s="726"/>
      <c r="L1454" s="726"/>
      <c r="M1454" s="726"/>
      <c r="N1454" s="726"/>
    </row>
    <row r="1455" spans="6:14" ht="14.65" customHeight="1" x14ac:dyDescent="0.15">
      <c r="F1455" s="726"/>
      <c r="H1455" s="726"/>
      <c r="I1455" s="726"/>
      <c r="J1455" s="726"/>
      <c r="K1455" s="726"/>
      <c r="L1455" s="726"/>
      <c r="M1455" s="726"/>
      <c r="N1455" s="726"/>
    </row>
    <row r="1456" spans="6:14" ht="14.65" customHeight="1" x14ac:dyDescent="0.15">
      <c r="F1456" s="726"/>
      <c r="H1456" s="726"/>
      <c r="I1456" s="726"/>
      <c r="J1456" s="726"/>
      <c r="K1456" s="726"/>
      <c r="L1456" s="726"/>
      <c r="M1456" s="726"/>
      <c r="N1456" s="726"/>
    </row>
    <row r="1457" spans="6:14" ht="14.65" customHeight="1" x14ac:dyDescent="0.15">
      <c r="F1457" s="726"/>
      <c r="H1457" s="726"/>
      <c r="I1457" s="726"/>
      <c r="J1457" s="726"/>
      <c r="K1457" s="726"/>
      <c r="L1457" s="726"/>
      <c r="M1457" s="726"/>
      <c r="N1457" s="726"/>
    </row>
    <row r="1458" spans="6:14" ht="14.65" customHeight="1" x14ac:dyDescent="0.15">
      <c r="F1458" s="726"/>
      <c r="H1458" s="726"/>
      <c r="I1458" s="726"/>
      <c r="J1458" s="726"/>
      <c r="K1458" s="726"/>
      <c r="L1458" s="726"/>
      <c r="M1458" s="726"/>
      <c r="N1458" s="726"/>
    </row>
    <row r="1459" spans="6:14" ht="14.65" customHeight="1" x14ac:dyDescent="0.15">
      <c r="F1459" s="726"/>
      <c r="H1459" s="726"/>
      <c r="I1459" s="726"/>
      <c r="J1459" s="726"/>
      <c r="K1459" s="726"/>
      <c r="L1459" s="726"/>
      <c r="M1459" s="726"/>
      <c r="N1459" s="726"/>
    </row>
    <row r="1460" spans="6:14" ht="14.65" customHeight="1" x14ac:dyDescent="0.15">
      <c r="F1460" s="726"/>
      <c r="H1460" s="726"/>
      <c r="I1460" s="726"/>
      <c r="J1460" s="726"/>
      <c r="K1460" s="726"/>
      <c r="L1460" s="726"/>
      <c r="M1460" s="726"/>
      <c r="N1460" s="726"/>
    </row>
    <row r="1461" spans="6:14" ht="14.65" customHeight="1" x14ac:dyDescent="0.15">
      <c r="F1461" s="726"/>
      <c r="H1461" s="726"/>
      <c r="I1461" s="726"/>
      <c r="J1461" s="726"/>
      <c r="K1461" s="726"/>
      <c r="L1461" s="726"/>
      <c r="M1461" s="726"/>
      <c r="N1461" s="726"/>
    </row>
    <row r="1462" spans="6:14" ht="14.65" customHeight="1" x14ac:dyDescent="0.15">
      <c r="F1462" s="726"/>
      <c r="H1462" s="726"/>
      <c r="I1462" s="726"/>
      <c r="J1462" s="726"/>
      <c r="K1462" s="726"/>
      <c r="L1462" s="726"/>
      <c r="M1462" s="726"/>
      <c r="N1462" s="726"/>
    </row>
    <row r="1463" spans="6:14" ht="14.65" customHeight="1" x14ac:dyDescent="0.15">
      <c r="F1463" s="726"/>
      <c r="H1463" s="726"/>
      <c r="I1463" s="726"/>
      <c r="J1463" s="726"/>
      <c r="K1463" s="726"/>
      <c r="L1463" s="726"/>
      <c r="M1463" s="726"/>
      <c r="N1463" s="726"/>
    </row>
    <row r="1464" spans="6:14" ht="14.65" customHeight="1" x14ac:dyDescent="0.15">
      <c r="F1464" s="726"/>
      <c r="H1464" s="726"/>
      <c r="I1464" s="726"/>
      <c r="J1464" s="726"/>
      <c r="K1464" s="726"/>
      <c r="L1464" s="726"/>
      <c r="M1464" s="726"/>
      <c r="N1464" s="726"/>
    </row>
    <row r="1465" spans="6:14" ht="14.65" customHeight="1" x14ac:dyDescent="0.15">
      <c r="F1465" s="726"/>
      <c r="H1465" s="726"/>
      <c r="I1465" s="726"/>
      <c r="J1465" s="726"/>
      <c r="K1465" s="726"/>
      <c r="L1465" s="726"/>
      <c r="M1465" s="726"/>
      <c r="N1465" s="726"/>
    </row>
    <row r="1466" spans="6:14" ht="14.65" customHeight="1" x14ac:dyDescent="0.15">
      <c r="F1466" s="726"/>
      <c r="H1466" s="726"/>
      <c r="I1466" s="726"/>
      <c r="J1466" s="726"/>
      <c r="K1466" s="726"/>
      <c r="L1466" s="726"/>
      <c r="M1466" s="726"/>
      <c r="N1466" s="726"/>
    </row>
    <row r="1467" spans="6:14" ht="14.65" customHeight="1" x14ac:dyDescent="0.15">
      <c r="F1467" s="726"/>
      <c r="H1467" s="726"/>
      <c r="I1467" s="726"/>
      <c r="J1467" s="726"/>
      <c r="K1467" s="726"/>
      <c r="L1467" s="726"/>
      <c r="M1467" s="726"/>
      <c r="N1467" s="726"/>
    </row>
    <row r="1468" spans="6:14" ht="14.65" customHeight="1" x14ac:dyDescent="0.15">
      <c r="F1468" s="726"/>
      <c r="H1468" s="726"/>
      <c r="I1468" s="726"/>
      <c r="J1468" s="726"/>
      <c r="K1468" s="726"/>
      <c r="L1468" s="726"/>
      <c r="M1468" s="726"/>
      <c r="N1468" s="726"/>
    </row>
    <row r="1469" spans="6:14" ht="14.65" customHeight="1" x14ac:dyDescent="0.15">
      <c r="F1469" s="726"/>
      <c r="H1469" s="726"/>
      <c r="I1469" s="726"/>
      <c r="J1469" s="726"/>
      <c r="K1469" s="726"/>
      <c r="L1469" s="726"/>
      <c r="M1469" s="726"/>
      <c r="N1469" s="726"/>
    </row>
    <row r="1470" spans="6:14" ht="14.65" customHeight="1" x14ac:dyDescent="0.15">
      <c r="F1470" s="726"/>
      <c r="H1470" s="726"/>
      <c r="I1470" s="726"/>
      <c r="J1470" s="726"/>
      <c r="K1470" s="726"/>
      <c r="L1470" s="726"/>
      <c r="M1470" s="726"/>
      <c r="N1470" s="726"/>
    </row>
    <row r="1471" spans="6:14" ht="14.65" customHeight="1" x14ac:dyDescent="0.15">
      <c r="F1471" s="726"/>
      <c r="H1471" s="726"/>
      <c r="I1471" s="726"/>
      <c r="J1471" s="726"/>
      <c r="K1471" s="726"/>
      <c r="L1471" s="726"/>
      <c r="M1471" s="726"/>
      <c r="N1471" s="726"/>
    </row>
    <row r="1472" spans="6:14" ht="14.65" customHeight="1" x14ac:dyDescent="0.15">
      <c r="F1472" s="726"/>
      <c r="H1472" s="726"/>
      <c r="I1472" s="726"/>
      <c r="J1472" s="726"/>
      <c r="K1472" s="726"/>
      <c r="L1472" s="726"/>
      <c r="M1472" s="726"/>
      <c r="N1472" s="726"/>
    </row>
    <row r="1473" spans="6:14" ht="14.65" customHeight="1" x14ac:dyDescent="0.15">
      <c r="F1473" s="726"/>
      <c r="H1473" s="726"/>
      <c r="I1473" s="726"/>
      <c r="J1473" s="726"/>
      <c r="K1473" s="726"/>
      <c r="L1473" s="726"/>
      <c r="M1473" s="726"/>
      <c r="N1473" s="726"/>
    </row>
    <row r="1474" spans="6:14" ht="14.65" customHeight="1" x14ac:dyDescent="0.15">
      <c r="F1474" s="726"/>
      <c r="H1474" s="726"/>
      <c r="I1474" s="726"/>
      <c r="J1474" s="726"/>
      <c r="K1474" s="726"/>
      <c r="L1474" s="726"/>
      <c r="M1474" s="726"/>
      <c r="N1474" s="726"/>
    </row>
    <row r="1475" spans="6:14" ht="14.65" customHeight="1" x14ac:dyDescent="0.15">
      <c r="F1475" s="726"/>
      <c r="H1475" s="726"/>
      <c r="I1475" s="726"/>
      <c r="J1475" s="726"/>
      <c r="K1475" s="726"/>
      <c r="L1475" s="726"/>
      <c r="M1475" s="726"/>
      <c r="N1475" s="726"/>
    </row>
    <row r="1476" spans="6:14" ht="14.65" customHeight="1" x14ac:dyDescent="0.15">
      <c r="F1476" s="726"/>
      <c r="H1476" s="726"/>
      <c r="I1476" s="726"/>
      <c r="J1476" s="726"/>
      <c r="K1476" s="726"/>
      <c r="L1476" s="726"/>
      <c r="M1476" s="726"/>
      <c r="N1476" s="726"/>
    </row>
    <row r="1477" spans="6:14" ht="14.65" customHeight="1" x14ac:dyDescent="0.15">
      <c r="F1477" s="726"/>
      <c r="H1477" s="726"/>
      <c r="I1477" s="726"/>
      <c r="J1477" s="726"/>
      <c r="K1477" s="726"/>
      <c r="L1477" s="726"/>
      <c r="M1477" s="726"/>
      <c r="N1477" s="726"/>
    </row>
    <row r="1478" spans="6:14" ht="14.65" customHeight="1" x14ac:dyDescent="0.15">
      <c r="F1478" s="726"/>
      <c r="H1478" s="726"/>
      <c r="I1478" s="726"/>
      <c r="J1478" s="726"/>
      <c r="K1478" s="726"/>
      <c r="L1478" s="726"/>
      <c r="M1478" s="726"/>
      <c r="N1478" s="726"/>
    </row>
    <row r="1479" spans="6:14" ht="14.65" customHeight="1" x14ac:dyDescent="0.15">
      <c r="F1479" s="726"/>
      <c r="H1479" s="726"/>
      <c r="I1479" s="726"/>
      <c r="J1479" s="726"/>
      <c r="K1479" s="726"/>
      <c r="L1479" s="726"/>
      <c r="M1479" s="726"/>
      <c r="N1479" s="726"/>
    </row>
    <row r="1480" spans="6:14" ht="14.65" customHeight="1" x14ac:dyDescent="0.15">
      <c r="F1480" s="726"/>
      <c r="H1480" s="726"/>
      <c r="I1480" s="726"/>
      <c r="J1480" s="726"/>
      <c r="K1480" s="726"/>
      <c r="L1480" s="726"/>
      <c r="M1480" s="726"/>
      <c r="N1480" s="726"/>
    </row>
    <row r="1481" spans="6:14" ht="14.65" customHeight="1" x14ac:dyDescent="0.15">
      <c r="F1481" s="726"/>
      <c r="H1481" s="726"/>
      <c r="I1481" s="726"/>
      <c r="J1481" s="726"/>
      <c r="K1481" s="726"/>
      <c r="L1481" s="726"/>
      <c r="M1481" s="726"/>
      <c r="N1481" s="726"/>
    </row>
    <row r="1482" spans="6:14" ht="14.65" customHeight="1" x14ac:dyDescent="0.15">
      <c r="F1482" s="726"/>
      <c r="H1482" s="726"/>
      <c r="I1482" s="726"/>
      <c r="J1482" s="726"/>
      <c r="K1482" s="726"/>
      <c r="L1482" s="726"/>
      <c r="M1482" s="726"/>
      <c r="N1482" s="726"/>
    </row>
    <row r="1483" spans="6:14" ht="14.65" customHeight="1" x14ac:dyDescent="0.15">
      <c r="F1483" s="726"/>
      <c r="H1483" s="726"/>
      <c r="I1483" s="726"/>
      <c r="J1483" s="726"/>
      <c r="K1483" s="726"/>
      <c r="L1483" s="726"/>
      <c r="M1483" s="726"/>
      <c r="N1483" s="726"/>
    </row>
    <row r="1484" spans="6:14" ht="14.65" customHeight="1" x14ac:dyDescent="0.15">
      <c r="F1484" s="726"/>
      <c r="H1484" s="726"/>
      <c r="I1484" s="726"/>
      <c r="J1484" s="726"/>
      <c r="K1484" s="726"/>
      <c r="L1484" s="726"/>
      <c r="M1484" s="726"/>
      <c r="N1484" s="726"/>
    </row>
    <row r="1485" spans="6:14" ht="14.65" customHeight="1" x14ac:dyDescent="0.15">
      <c r="F1485" s="726"/>
      <c r="H1485" s="726"/>
      <c r="I1485" s="726"/>
      <c r="J1485" s="726"/>
      <c r="K1485" s="726"/>
      <c r="L1485" s="726"/>
      <c r="M1485" s="726"/>
      <c r="N1485" s="726"/>
    </row>
    <row r="1486" spans="6:14" ht="14.65" customHeight="1" x14ac:dyDescent="0.15">
      <c r="F1486" s="726"/>
      <c r="H1486" s="726"/>
      <c r="I1486" s="726"/>
      <c r="J1486" s="726"/>
      <c r="K1486" s="726"/>
      <c r="L1486" s="726"/>
      <c r="M1486" s="726"/>
      <c r="N1486" s="726"/>
    </row>
    <row r="1487" spans="6:14" ht="14.65" customHeight="1" x14ac:dyDescent="0.15">
      <c r="F1487" s="726"/>
      <c r="H1487" s="726"/>
      <c r="I1487" s="726"/>
      <c r="J1487" s="726"/>
      <c r="K1487" s="726"/>
      <c r="L1487" s="726"/>
      <c r="M1487" s="726"/>
      <c r="N1487" s="726"/>
    </row>
    <row r="1488" spans="6:14" ht="14.65" customHeight="1" x14ac:dyDescent="0.15">
      <c r="F1488" s="726"/>
      <c r="H1488" s="726"/>
      <c r="I1488" s="726"/>
      <c r="J1488" s="726"/>
      <c r="K1488" s="726"/>
      <c r="L1488" s="726"/>
      <c r="M1488" s="726"/>
      <c r="N1488" s="726"/>
    </row>
    <row r="1489" spans="6:14" ht="14.65" customHeight="1" x14ac:dyDescent="0.15">
      <c r="F1489" s="726"/>
      <c r="H1489" s="726"/>
      <c r="I1489" s="726"/>
      <c r="J1489" s="726"/>
      <c r="K1489" s="726"/>
      <c r="L1489" s="726"/>
      <c r="M1489" s="726"/>
      <c r="N1489" s="726"/>
    </row>
    <row r="1490" spans="6:14" ht="14.65" customHeight="1" x14ac:dyDescent="0.15">
      <c r="F1490" s="726"/>
      <c r="H1490" s="726"/>
      <c r="I1490" s="726"/>
      <c r="J1490" s="726"/>
      <c r="K1490" s="726"/>
      <c r="L1490" s="726"/>
      <c r="M1490" s="726"/>
      <c r="N1490" s="726"/>
    </row>
    <row r="1491" spans="6:14" ht="14.65" customHeight="1" x14ac:dyDescent="0.15">
      <c r="F1491" s="726"/>
      <c r="H1491" s="726"/>
      <c r="I1491" s="726"/>
      <c r="J1491" s="726"/>
      <c r="K1491" s="726"/>
      <c r="L1491" s="726"/>
      <c r="M1491" s="726"/>
      <c r="N1491" s="726"/>
    </row>
    <row r="1492" spans="6:14" ht="14.65" customHeight="1" x14ac:dyDescent="0.15">
      <c r="F1492" s="726"/>
      <c r="H1492" s="726"/>
      <c r="I1492" s="726"/>
      <c r="J1492" s="726"/>
      <c r="K1492" s="726"/>
      <c r="L1492" s="726"/>
      <c r="M1492" s="726"/>
      <c r="N1492" s="726"/>
    </row>
    <row r="1493" spans="6:14" ht="14.65" customHeight="1" x14ac:dyDescent="0.15">
      <c r="F1493" s="726"/>
      <c r="H1493" s="726"/>
      <c r="I1493" s="726"/>
      <c r="J1493" s="726"/>
      <c r="K1493" s="726"/>
      <c r="L1493" s="726"/>
      <c r="M1493" s="726"/>
      <c r="N1493" s="726"/>
    </row>
    <row r="1494" spans="6:14" ht="14.65" customHeight="1" x14ac:dyDescent="0.15">
      <c r="F1494" s="726"/>
      <c r="H1494" s="726"/>
      <c r="I1494" s="726"/>
      <c r="J1494" s="726"/>
      <c r="K1494" s="726"/>
      <c r="L1494" s="726"/>
      <c r="M1494" s="726"/>
      <c r="N1494" s="726"/>
    </row>
    <row r="1495" spans="6:14" ht="14.65" customHeight="1" x14ac:dyDescent="0.15">
      <c r="F1495" s="726"/>
      <c r="H1495" s="726"/>
      <c r="I1495" s="726"/>
      <c r="J1495" s="726"/>
      <c r="K1495" s="726"/>
      <c r="L1495" s="726"/>
      <c r="M1495" s="726"/>
      <c r="N1495" s="726"/>
    </row>
    <row r="1496" spans="6:14" ht="14.65" customHeight="1" x14ac:dyDescent="0.15">
      <c r="F1496" s="726"/>
      <c r="H1496" s="726"/>
      <c r="I1496" s="726"/>
      <c r="J1496" s="726"/>
      <c r="K1496" s="726"/>
      <c r="L1496" s="726"/>
      <c r="M1496" s="726"/>
      <c r="N1496" s="726"/>
    </row>
    <row r="1497" spans="6:14" ht="14.65" customHeight="1" x14ac:dyDescent="0.15">
      <c r="F1497" s="726"/>
      <c r="H1497" s="726"/>
      <c r="I1497" s="726"/>
      <c r="J1497" s="726"/>
      <c r="K1497" s="726"/>
      <c r="L1497" s="726"/>
      <c r="M1497" s="726"/>
      <c r="N1497" s="726"/>
    </row>
    <row r="1498" spans="6:14" ht="14.65" customHeight="1" x14ac:dyDescent="0.15">
      <c r="F1498" s="726"/>
      <c r="H1498" s="726"/>
      <c r="I1498" s="726"/>
      <c r="J1498" s="726"/>
      <c r="K1498" s="726"/>
      <c r="L1498" s="726"/>
      <c r="M1498" s="726"/>
      <c r="N1498" s="726"/>
    </row>
    <row r="1499" spans="6:14" ht="14.65" customHeight="1" x14ac:dyDescent="0.15">
      <c r="F1499" s="726"/>
      <c r="H1499" s="726"/>
      <c r="I1499" s="726"/>
      <c r="J1499" s="726"/>
      <c r="K1499" s="726"/>
      <c r="L1499" s="726"/>
      <c r="M1499" s="726"/>
      <c r="N1499" s="726"/>
    </row>
    <row r="1500" spans="6:14" ht="14.65" customHeight="1" x14ac:dyDescent="0.15">
      <c r="F1500" s="726"/>
      <c r="H1500" s="726"/>
      <c r="I1500" s="726"/>
      <c r="J1500" s="726"/>
      <c r="K1500" s="726"/>
      <c r="L1500" s="726"/>
      <c r="M1500" s="726"/>
      <c r="N1500" s="726"/>
    </row>
    <row r="1501" spans="6:14" ht="14.65" customHeight="1" x14ac:dyDescent="0.15">
      <c r="F1501" s="726"/>
      <c r="H1501" s="726"/>
      <c r="I1501" s="726"/>
      <c r="J1501" s="726"/>
      <c r="K1501" s="726"/>
      <c r="L1501" s="726"/>
      <c r="M1501" s="726"/>
      <c r="N1501" s="726"/>
    </row>
    <row r="1502" spans="6:14" ht="14.65" customHeight="1" x14ac:dyDescent="0.15">
      <c r="F1502" s="726"/>
      <c r="H1502" s="726"/>
      <c r="I1502" s="726"/>
      <c r="J1502" s="726"/>
      <c r="K1502" s="726"/>
      <c r="L1502" s="726"/>
      <c r="M1502" s="726"/>
      <c r="N1502" s="726"/>
    </row>
    <row r="1503" spans="6:14" ht="14.65" customHeight="1" x14ac:dyDescent="0.15">
      <c r="F1503" s="726"/>
      <c r="H1503" s="726"/>
      <c r="I1503" s="726"/>
      <c r="J1503" s="726"/>
      <c r="K1503" s="726"/>
      <c r="L1503" s="726"/>
      <c r="M1503" s="726"/>
      <c r="N1503" s="726"/>
    </row>
    <row r="1504" spans="6:14" ht="14.65" customHeight="1" x14ac:dyDescent="0.15">
      <c r="F1504" s="726"/>
      <c r="H1504" s="726"/>
      <c r="I1504" s="726"/>
      <c r="J1504" s="726"/>
      <c r="K1504" s="726"/>
      <c r="L1504" s="726"/>
      <c r="M1504" s="726"/>
      <c r="N1504" s="726"/>
    </row>
    <row r="1505" spans="6:14" ht="14.65" customHeight="1" x14ac:dyDescent="0.15">
      <c r="F1505" s="726"/>
      <c r="H1505" s="726"/>
      <c r="I1505" s="726"/>
      <c r="J1505" s="726"/>
      <c r="K1505" s="726"/>
      <c r="L1505" s="726"/>
      <c r="M1505" s="726"/>
      <c r="N1505" s="726"/>
    </row>
    <row r="1506" spans="6:14" ht="14.65" customHeight="1" x14ac:dyDescent="0.15">
      <c r="F1506" s="726"/>
      <c r="H1506" s="726"/>
      <c r="I1506" s="726"/>
      <c r="J1506" s="726"/>
      <c r="K1506" s="726"/>
      <c r="L1506" s="726"/>
      <c r="M1506" s="726"/>
      <c r="N1506" s="726"/>
    </row>
    <row r="1507" spans="6:14" ht="14.65" customHeight="1" x14ac:dyDescent="0.15">
      <c r="F1507" s="726"/>
      <c r="H1507" s="726"/>
      <c r="I1507" s="726"/>
      <c r="J1507" s="726"/>
      <c r="K1507" s="726"/>
      <c r="L1507" s="726"/>
      <c r="M1507" s="726"/>
      <c r="N1507" s="726"/>
    </row>
    <row r="1508" spans="6:14" ht="14.65" customHeight="1" x14ac:dyDescent="0.15">
      <c r="F1508" s="726"/>
      <c r="H1508" s="726"/>
      <c r="I1508" s="726"/>
      <c r="J1508" s="726"/>
      <c r="K1508" s="726"/>
      <c r="L1508" s="726"/>
      <c r="M1508" s="726"/>
      <c r="N1508" s="726"/>
    </row>
    <row r="1509" spans="6:14" ht="14.65" customHeight="1" x14ac:dyDescent="0.15">
      <c r="F1509" s="726"/>
      <c r="H1509" s="726"/>
      <c r="I1509" s="726"/>
      <c r="J1509" s="726"/>
      <c r="K1509" s="726"/>
      <c r="L1509" s="726"/>
      <c r="M1509" s="726"/>
      <c r="N1509" s="726"/>
    </row>
    <row r="1510" spans="6:14" ht="14.65" customHeight="1" x14ac:dyDescent="0.15">
      <c r="F1510" s="726"/>
      <c r="H1510" s="726"/>
      <c r="I1510" s="726"/>
      <c r="J1510" s="726"/>
      <c r="K1510" s="726"/>
      <c r="L1510" s="726"/>
      <c r="M1510" s="726"/>
      <c r="N1510" s="726"/>
    </row>
    <row r="1511" spans="6:14" ht="14.65" customHeight="1" x14ac:dyDescent="0.15">
      <c r="F1511" s="726"/>
      <c r="H1511" s="726"/>
      <c r="I1511" s="726"/>
      <c r="J1511" s="726"/>
      <c r="K1511" s="726"/>
      <c r="L1511" s="726"/>
      <c r="M1511" s="726"/>
      <c r="N1511" s="726"/>
    </row>
    <row r="1512" spans="6:14" ht="14.65" customHeight="1" x14ac:dyDescent="0.15">
      <c r="F1512" s="726"/>
      <c r="H1512" s="726"/>
      <c r="I1512" s="726"/>
      <c r="J1512" s="726"/>
      <c r="K1512" s="726"/>
      <c r="L1512" s="726"/>
      <c r="M1512" s="726"/>
      <c r="N1512" s="726"/>
    </row>
    <row r="1513" spans="6:14" ht="14.65" customHeight="1" x14ac:dyDescent="0.15">
      <c r="F1513" s="726"/>
      <c r="H1513" s="726"/>
      <c r="I1513" s="726"/>
      <c r="J1513" s="726"/>
      <c r="K1513" s="726"/>
      <c r="L1513" s="726"/>
      <c r="M1513" s="726"/>
      <c r="N1513" s="726"/>
    </row>
    <row r="1514" spans="6:14" ht="14.65" customHeight="1" x14ac:dyDescent="0.15">
      <c r="F1514" s="726"/>
      <c r="H1514" s="726"/>
      <c r="I1514" s="726"/>
      <c r="J1514" s="726"/>
      <c r="K1514" s="726"/>
      <c r="L1514" s="726"/>
      <c r="M1514" s="726"/>
      <c r="N1514" s="726"/>
    </row>
    <row r="1515" spans="6:14" ht="14.65" customHeight="1" x14ac:dyDescent="0.15">
      <c r="F1515" s="726"/>
      <c r="H1515" s="726"/>
      <c r="I1515" s="726"/>
      <c r="J1515" s="726"/>
      <c r="K1515" s="726"/>
      <c r="L1515" s="726"/>
      <c r="M1515" s="726"/>
      <c r="N1515" s="726"/>
    </row>
    <row r="1516" spans="6:14" ht="14.65" customHeight="1" x14ac:dyDescent="0.15">
      <c r="F1516" s="726"/>
      <c r="H1516" s="726"/>
      <c r="I1516" s="726"/>
      <c r="J1516" s="726"/>
      <c r="K1516" s="726"/>
      <c r="L1516" s="726"/>
      <c r="M1516" s="726"/>
      <c r="N1516" s="726"/>
    </row>
    <row r="1517" spans="6:14" ht="14.65" customHeight="1" x14ac:dyDescent="0.15">
      <c r="F1517" s="726"/>
      <c r="H1517" s="726"/>
      <c r="I1517" s="726"/>
      <c r="J1517" s="726"/>
      <c r="K1517" s="726"/>
      <c r="L1517" s="726"/>
      <c r="M1517" s="726"/>
      <c r="N1517" s="726"/>
    </row>
    <row r="1518" spans="6:14" ht="14.65" customHeight="1" x14ac:dyDescent="0.15">
      <c r="F1518" s="726"/>
      <c r="H1518" s="726"/>
      <c r="I1518" s="726"/>
      <c r="J1518" s="726"/>
      <c r="K1518" s="726"/>
      <c r="L1518" s="726"/>
      <c r="M1518" s="726"/>
      <c r="N1518" s="726"/>
    </row>
    <row r="1519" spans="6:14" ht="14.65" customHeight="1" x14ac:dyDescent="0.15">
      <c r="F1519" s="726"/>
      <c r="H1519" s="726"/>
      <c r="I1519" s="726"/>
      <c r="J1519" s="726"/>
      <c r="K1519" s="726"/>
      <c r="L1519" s="726"/>
      <c r="M1519" s="726"/>
      <c r="N1519" s="726"/>
    </row>
    <row r="1520" spans="6:14" ht="14.65" customHeight="1" x14ac:dyDescent="0.15">
      <c r="F1520" s="726"/>
      <c r="H1520" s="726"/>
      <c r="I1520" s="726"/>
      <c r="J1520" s="726"/>
      <c r="K1520" s="726"/>
      <c r="L1520" s="726"/>
      <c r="M1520" s="726"/>
      <c r="N1520" s="726"/>
    </row>
    <row r="1521" spans="6:14" ht="14.65" customHeight="1" x14ac:dyDescent="0.15">
      <c r="F1521" s="726"/>
      <c r="H1521" s="726"/>
      <c r="I1521" s="726"/>
      <c r="J1521" s="726"/>
      <c r="K1521" s="726"/>
      <c r="L1521" s="726"/>
      <c r="M1521" s="726"/>
      <c r="N1521" s="726"/>
    </row>
    <row r="1522" spans="6:14" ht="14.65" customHeight="1" x14ac:dyDescent="0.15">
      <c r="F1522" s="726"/>
      <c r="H1522" s="726"/>
      <c r="I1522" s="726"/>
      <c r="J1522" s="726"/>
      <c r="K1522" s="726"/>
      <c r="L1522" s="726"/>
      <c r="M1522" s="726"/>
      <c r="N1522" s="726"/>
    </row>
    <row r="1523" spans="6:14" ht="14.65" customHeight="1" x14ac:dyDescent="0.15">
      <c r="F1523" s="726"/>
      <c r="H1523" s="726"/>
      <c r="I1523" s="726"/>
      <c r="J1523" s="726"/>
      <c r="K1523" s="726"/>
      <c r="L1523" s="726"/>
      <c r="M1523" s="726"/>
      <c r="N1523" s="726"/>
    </row>
    <row r="1524" spans="6:14" ht="14.65" customHeight="1" x14ac:dyDescent="0.15">
      <c r="F1524" s="726"/>
      <c r="H1524" s="726"/>
      <c r="I1524" s="726"/>
      <c r="J1524" s="726"/>
      <c r="K1524" s="726"/>
      <c r="L1524" s="726"/>
      <c r="M1524" s="726"/>
      <c r="N1524" s="726"/>
    </row>
    <row r="1525" spans="6:14" ht="14.65" customHeight="1" x14ac:dyDescent="0.15">
      <c r="F1525" s="726"/>
      <c r="H1525" s="726"/>
      <c r="I1525" s="726"/>
      <c r="J1525" s="726"/>
      <c r="K1525" s="726"/>
      <c r="L1525" s="726"/>
      <c r="M1525" s="726"/>
      <c r="N1525" s="726"/>
    </row>
    <row r="1526" spans="6:14" ht="14.65" customHeight="1" x14ac:dyDescent="0.15">
      <c r="F1526" s="726"/>
      <c r="H1526" s="726"/>
      <c r="I1526" s="726"/>
      <c r="J1526" s="726"/>
      <c r="K1526" s="726"/>
      <c r="L1526" s="726"/>
      <c r="M1526" s="726"/>
      <c r="N1526" s="726"/>
    </row>
    <row r="1527" spans="6:14" ht="14.65" customHeight="1" x14ac:dyDescent="0.15">
      <c r="F1527" s="726"/>
      <c r="H1527" s="726"/>
      <c r="I1527" s="726"/>
      <c r="J1527" s="726"/>
      <c r="K1527" s="726"/>
      <c r="L1527" s="726"/>
      <c r="M1527" s="726"/>
      <c r="N1527" s="726"/>
    </row>
    <row r="1528" spans="6:14" ht="14.65" customHeight="1" x14ac:dyDescent="0.15">
      <c r="F1528" s="726"/>
      <c r="H1528" s="726"/>
      <c r="I1528" s="726"/>
      <c r="J1528" s="726"/>
      <c r="K1528" s="726"/>
      <c r="L1528" s="726"/>
      <c r="M1528" s="726"/>
      <c r="N1528" s="726"/>
    </row>
    <row r="1529" spans="6:14" ht="14.65" customHeight="1" x14ac:dyDescent="0.15">
      <c r="F1529" s="726"/>
      <c r="H1529" s="726"/>
      <c r="I1529" s="726"/>
      <c r="J1529" s="726"/>
      <c r="K1529" s="726"/>
      <c r="L1529" s="726"/>
      <c r="M1529" s="726"/>
      <c r="N1529" s="726"/>
    </row>
    <row r="1530" spans="6:14" ht="14.65" customHeight="1" x14ac:dyDescent="0.15">
      <c r="F1530" s="726"/>
      <c r="H1530" s="726"/>
      <c r="I1530" s="726"/>
      <c r="J1530" s="726"/>
      <c r="K1530" s="726"/>
      <c r="L1530" s="726"/>
      <c r="M1530" s="726"/>
      <c r="N1530" s="726"/>
    </row>
    <row r="1531" spans="6:14" ht="14.65" customHeight="1" x14ac:dyDescent="0.15">
      <c r="F1531" s="726"/>
      <c r="H1531" s="726"/>
      <c r="I1531" s="726"/>
      <c r="J1531" s="726"/>
      <c r="K1531" s="726"/>
      <c r="L1531" s="726"/>
      <c r="M1531" s="726"/>
      <c r="N1531" s="726"/>
    </row>
    <row r="1532" spans="6:14" ht="14.65" customHeight="1" x14ac:dyDescent="0.15">
      <c r="F1532" s="726"/>
      <c r="H1532" s="726"/>
      <c r="I1532" s="726"/>
      <c r="J1532" s="726"/>
      <c r="K1532" s="726"/>
      <c r="L1532" s="726"/>
      <c r="M1532" s="726"/>
      <c r="N1532" s="726"/>
    </row>
    <row r="1533" spans="6:14" ht="14.65" customHeight="1" x14ac:dyDescent="0.15">
      <c r="F1533" s="726"/>
      <c r="H1533" s="726"/>
      <c r="I1533" s="726"/>
      <c r="J1533" s="726"/>
      <c r="K1533" s="726"/>
      <c r="L1533" s="726"/>
      <c r="M1533" s="726"/>
      <c r="N1533" s="726"/>
    </row>
    <row r="1534" spans="6:14" ht="14.65" customHeight="1" x14ac:dyDescent="0.15">
      <c r="F1534" s="726"/>
      <c r="H1534" s="726"/>
      <c r="I1534" s="726"/>
      <c r="J1534" s="726"/>
      <c r="K1534" s="726"/>
      <c r="L1534" s="726"/>
      <c r="M1534" s="726"/>
      <c r="N1534" s="726"/>
    </row>
    <row r="1535" spans="6:14" ht="14.65" customHeight="1" x14ac:dyDescent="0.15">
      <c r="F1535" s="726"/>
      <c r="H1535" s="726"/>
      <c r="I1535" s="726"/>
      <c r="J1535" s="726"/>
      <c r="K1535" s="726"/>
      <c r="L1535" s="726"/>
      <c r="M1535" s="726"/>
      <c r="N1535" s="726"/>
    </row>
    <row r="1536" spans="6:14" ht="14.65" customHeight="1" x14ac:dyDescent="0.15">
      <c r="F1536" s="726"/>
      <c r="H1536" s="726"/>
      <c r="I1536" s="726"/>
      <c r="J1536" s="726"/>
      <c r="K1536" s="726"/>
      <c r="L1536" s="726"/>
      <c r="M1536" s="726"/>
      <c r="N1536" s="726"/>
    </row>
    <row r="1537" spans="6:14" ht="14.65" customHeight="1" x14ac:dyDescent="0.15">
      <c r="F1537" s="726"/>
      <c r="H1537" s="726"/>
      <c r="I1537" s="726"/>
      <c r="J1537" s="726"/>
      <c r="K1537" s="726"/>
      <c r="L1537" s="726"/>
      <c r="M1537" s="726"/>
      <c r="N1537" s="726"/>
    </row>
    <row r="1538" spans="6:14" ht="14.65" customHeight="1" x14ac:dyDescent="0.15">
      <c r="F1538" s="726"/>
      <c r="H1538" s="726"/>
      <c r="I1538" s="726"/>
      <c r="J1538" s="726"/>
      <c r="K1538" s="726"/>
      <c r="L1538" s="726"/>
      <c r="M1538" s="726"/>
      <c r="N1538" s="726"/>
    </row>
    <row r="1539" spans="6:14" ht="14.65" customHeight="1" x14ac:dyDescent="0.15">
      <c r="F1539" s="726"/>
      <c r="H1539" s="726"/>
      <c r="I1539" s="726"/>
      <c r="J1539" s="726"/>
      <c r="K1539" s="726"/>
      <c r="L1539" s="726"/>
      <c r="M1539" s="726"/>
      <c r="N1539" s="726"/>
    </row>
    <row r="1540" spans="6:14" ht="14.65" customHeight="1" x14ac:dyDescent="0.15">
      <c r="F1540" s="726"/>
      <c r="H1540" s="726"/>
      <c r="I1540" s="726"/>
      <c r="J1540" s="726"/>
      <c r="K1540" s="726"/>
      <c r="L1540" s="726"/>
      <c r="M1540" s="726"/>
      <c r="N1540" s="726"/>
    </row>
    <row r="1541" spans="6:14" ht="14.65" customHeight="1" x14ac:dyDescent="0.15">
      <c r="F1541" s="726"/>
      <c r="H1541" s="726"/>
      <c r="I1541" s="726"/>
      <c r="J1541" s="726"/>
      <c r="K1541" s="726"/>
      <c r="L1541" s="726"/>
      <c r="M1541" s="726"/>
      <c r="N1541" s="726"/>
    </row>
    <row r="1542" spans="6:14" ht="14.65" customHeight="1" x14ac:dyDescent="0.15">
      <c r="F1542" s="726"/>
      <c r="H1542" s="726"/>
      <c r="I1542" s="726"/>
      <c r="J1542" s="726"/>
      <c r="K1542" s="726"/>
      <c r="L1542" s="726"/>
      <c r="M1542" s="726"/>
      <c r="N1542" s="726"/>
    </row>
    <row r="1543" spans="6:14" ht="14.65" customHeight="1" x14ac:dyDescent="0.15">
      <c r="F1543" s="726"/>
      <c r="H1543" s="726"/>
      <c r="I1543" s="726"/>
      <c r="J1543" s="726"/>
      <c r="K1543" s="726"/>
      <c r="L1543" s="726"/>
      <c r="M1543" s="726"/>
      <c r="N1543" s="726"/>
    </row>
    <row r="1544" spans="6:14" ht="14.65" customHeight="1" x14ac:dyDescent="0.15">
      <c r="F1544" s="726"/>
      <c r="H1544" s="726"/>
      <c r="I1544" s="726"/>
      <c r="J1544" s="726"/>
      <c r="K1544" s="726"/>
      <c r="L1544" s="726"/>
      <c r="M1544" s="726"/>
      <c r="N1544" s="726"/>
    </row>
    <row r="1545" spans="6:14" ht="14.65" customHeight="1" x14ac:dyDescent="0.15">
      <c r="F1545" s="726"/>
      <c r="H1545" s="726"/>
      <c r="I1545" s="726"/>
      <c r="J1545" s="726"/>
      <c r="K1545" s="726"/>
      <c r="L1545" s="726"/>
      <c r="M1545" s="726"/>
      <c r="N1545" s="726"/>
    </row>
    <row r="1546" spans="6:14" ht="14.65" customHeight="1" x14ac:dyDescent="0.15">
      <c r="F1546" s="726"/>
      <c r="H1546" s="726"/>
      <c r="I1546" s="726"/>
      <c r="J1546" s="726"/>
      <c r="K1546" s="726"/>
      <c r="L1546" s="726"/>
      <c r="M1546" s="726"/>
      <c r="N1546" s="726"/>
    </row>
    <row r="1547" spans="6:14" ht="14.65" customHeight="1" x14ac:dyDescent="0.15">
      <c r="F1547" s="726"/>
      <c r="H1547" s="726"/>
      <c r="I1547" s="726"/>
      <c r="J1547" s="726"/>
      <c r="K1547" s="726"/>
      <c r="L1547" s="726"/>
      <c r="M1547" s="726"/>
      <c r="N1547" s="726"/>
    </row>
    <row r="1548" spans="6:14" ht="14.65" customHeight="1" x14ac:dyDescent="0.15">
      <c r="F1548" s="726"/>
      <c r="H1548" s="726"/>
      <c r="I1548" s="726"/>
      <c r="J1548" s="726"/>
      <c r="K1548" s="726"/>
      <c r="L1548" s="726"/>
      <c r="M1548" s="726"/>
      <c r="N1548" s="726"/>
    </row>
    <row r="1549" spans="6:14" ht="14.65" customHeight="1" x14ac:dyDescent="0.15">
      <c r="F1549" s="726"/>
      <c r="H1549" s="726"/>
      <c r="I1549" s="726"/>
      <c r="J1549" s="726"/>
      <c r="K1549" s="726"/>
      <c r="L1549" s="726"/>
      <c r="M1549" s="726"/>
      <c r="N1549" s="726"/>
    </row>
    <row r="1550" spans="6:14" ht="14.65" customHeight="1" x14ac:dyDescent="0.15">
      <c r="F1550" s="726"/>
      <c r="H1550" s="726"/>
      <c r="I1550" s="726"/>
      <c r="J1550" s="726"/>
      <c r="K1550" s="726"/>
      <c r="L1550" s="726"/>
      <c r="M1550" s="726"/>
      <c r="N1550" s="726"/>
    </row>
    <row r="1551" spans="6:14" ht="14.65" customHeight="1" x14ac:dyDescent="0.15">
      <c r="F1551" s="726"/>
      <c r="H1551" s="726"/>
      <c r="I1551" s="726"/>
      <c r="J1551" s="726"/>
      <c r="K1551" s="726"/>
      <c r="L1551" s="726"/>
      <c r="M1551" s="726"/>
      <c r="N1551" s="726"/>
    </row>
    <row r="1552" spans="6:14" ht="14.65" customHeight="1" x14ac:dyDescent="0.15">
      <c r="F1552" s="726"/>
      <c r="H1552" s="726"/>
      <c r="I1552" s="726"/>
      <c r="J1552" s="726"/>
      <c r="K1552" s="726"/>
      <c r="L1552" s="726"/>
      <c r="M1552" s="726"/>
      <c r="N1552" s="726"/>
    </row>
    <row r="1553" spans="6:14" ht="14.65" customHeight="1" x14ac:dyDescent="0.15">
      <c r="F1553" s="726"/>
      <c r="H1553" s="726"/>
      <c r="I1553" s="726"/>
      <c r="J1553" s="726"/>
      <c r="K1553" s="726"/>
      <c r="L1553" s="726"/>
      <c r="M1553" s="726"/>
      <c r="N1553" s="726"/>
    </row>
    <row r="1554" spans="6:14" ht="14.65" customHeight="1" x14ac:dyDescent="0.15">
      <c r="F1554" s="726"/>
      <c r="H1554" s="726"/>
      <c r="I1554" s="726"/>
      <c r="J1554" s="726"/>
      <c r="K1554" s="726"/>
      <c r="L1554" s="726"/>
      <c r="M1554" s="726"/>
      <c r="N1554" s="726"/>
    </row>
    <row r="1555" spans="6:14" ht="14.65" customHeight="1" x14ac:dyDescent="0.15">
      <c r="F1555" s="726"/>
      <c r="H1555" s="726"/>
      <c r="I1555" s="726"/>
      <c r="J1555" s="726"/>
      <c r="K1555" s="726"/>
      <c r="L1555" s="726"/>
      <c r="M1555" s="726"/>
      <c r="N1555" s="726"/>
    </row>
    <row r="1556" spans="6:14" ht="14.65" customHeight="1" x14ac:dyDescent="0.15">
      <c r="F1556" s="726"/>
      <c r="H1556" s="726"/>
      <c r="I1556" s="726"/>
      <c r="J1556" s="726"/>
      <c r="K1556" s="726"/>
      <c r="L1556" s="726"/>
      <c r="M1556" s="726"/>
      <c r="N1556" s="726"/>
    </row>
    <row r="1557" spans="6:14" ht="14.65" customHeight="1" x14ac:dyDescent="0.15">
      <c r="F1557" s="726"/>
      <c r="H1557" s="726"/>
      <c r="I1557" s="726"/>
      <c r="J1557" s="726"/>
      <c r="K1557" s="726"/>
      <c r="L1557" s="726"/>
      <c r="M1557" s="726"/>
      <c r="N1557" s="726"/>
    </row>
    <row r="1558" spans="6:14" ht="14.65" customHeight="1" x14ac:dyDescent="0.15">
      <c r="F1558" s="726"/>
      <c r="H1558" s="726"/>
      <c r="I1558" s="726"/>
      <c r="J1558" s="726"/>
      <c r="K1558" s="726"/>
      <c r="L1558" s="726"/>
      <c r="M1558" s="726"/>
      <c r="N1558" s="726"/>
    </row>
    <row r="1559" spans="6:14" ht="14.65" customHeight="1" x14ac:dyDescent="0.15">
      <c r="F1559" s="726"/>
      <c r="H1559" s="726"/>
      <c r="I1559" s="726"/>
      <c r="J1559" s="726"/>
      <c r="K1559" s="726"/>
      <c r="L1559" s="726"/>
      <c r="M1559" s="726"/>
      <c r="N1559" s="726"/>
    </row>
    <row r="1560" spans="6:14" ht="14.65" customHeight="1" x14ac:dyDescent="0.15">
      <c r="F1560" s="726"/>
      <c r="H1560" s="726"/>
      <c r="I1560" s="726"/>
      <c r="J1560" s="726"/>
      <c r="K1560" s="726"/>
      <c r="L1560" s="726"/>
      <c r="M1560" s="726"/>
      <c r="N1560" s="726"/>
    </row>
    <row r="1561" spans="6:14" ht="14.65" customHeight="1" x14ac:dyDescent="0.15">
      <c r="F1561" s="726"/>
      <c r="H1561" s="726"/>
      <c r="I1561" s="726"/>
      <c r="J1561" s="726"/>
      <c r="K1561" s="726"/>
      <c r="L1561" s="726"/>
      <c r="M1561" s="726"/>
      <c r="N1561" s="726"/>
    </row>
    <row r="1562" spans="6:14" ht="14.65" customHeight="1" x14ac:dyDescent="0.15">
      <c r="F1562" s="726"/>
      <c r="H1562" s="726"/>
      <c r="I1562" s="726"/>
      <c r="J1562" s="726"/>
      <c r="K1562" s="726"/>
      <c r="L1562" s="726"/>
      <c r="M1562" s="726"/>
      <c r="N1562" s="726"/>
    </row>
    <row r="1563" spans="6:14" ht="14.65" customHeight="1" x14ac:dyDescent="0.15">
      <c r="F1563" s="726"/>
      <c r="H1563" s="726"/>
      <c r="I1563" s="726"/>
      <c r="J1563" s="726"/>
      <c r="K1563" s="726"/>
      <c r="L1563" s="726"/>
      <c r="M1563" s="726"/>
      <c r="N1563" s="726"/>
    </row>
    <row r="1564" spans="6:14" ht="14.65" customHeight="1" x14ac:dyDescent="0.15">
      <c r="F1564" s="726"/>
      <c r="H1564" s="726"/>
      <c r="I1564" s="726"/>
      <c r="J1564" s="726"/>
      <c r="K1564" s="726"/>
      <c r="L1564" s="726"/>
      <c r="M1564" s="726"/>
      <c r="N1564" s="726"/>
    </row>
    <row r="1565" spans="6:14" ht="14.65" customHeight="1" x14ac:dyDescent="0.15">
      <c r="F1565" s="726"/>
      <c r="H1565" s="726"/>
      <c r="I1565" s="726"/>
      <c r="J1565" s="726"/>
      <c r="K1565" s="726"/>
      <c r="L1565" s="726"/>
      <c r="M1565" s="726"/>
      <c r="N1565" s="726"/>
    </row>
    <row r="1566" spans="6:14" ht="14.65" customHeight="1" x14ac:dyDescent="0.15">
      <c r="F1566" s="726"/>
      <c r="H1566" s="726"/>
      <c r="I1566" s="726"/>
      <c r="J1566" s="726"/>
      <c r="K1566" s="726"/>
      <c r="L1566" s="726"/>
      <c r="M1566" s="726"/>
      <c r="N1566" s="726"/>
    </row>
    <row r="1567" spans="6:14" ht="14.65" customHeight="1" x14ac:dyDescent="0.15">
      <c r="F1567" s="726"/>
      <c r="H1567" s="726"/>
      <c r="I1567" s="726"/>
      <c r="J1567" s="726"/>
      <c r="K1567" s="726"/>
      <c r="L1567" s="726"/>
      <c r="M1567" s="726"/>
      <c r="N1567" s="726"/>
    </row>
    <row r="1568" spans="6:14" ht="14.65" customHeight="1" x14ac:dyDescent="0.15">
      <c r="F1568" s="726"/>
      <c r="H1568" s="726"/>
      <c r="I1568" s="726"/>
      <c r="J1568" s="726"/>
      <c r="K1568" s="726"/>
      <c r="L1568" s="726"/>
      <c r="M1568" s="726"/>
      <c r="N1568" s="726"/>
    </row>
    <row r="1569" spans="6:14" ht="14.65" customHeight="1" x14ac:dyDescent="0.15">
      <c r="F1569" s="726"/>
      <c r="H1569" s="726"/>
      <c r="I1569" s="726"/>
      <c r="J1569" s="726"/>
      <c r="K1569" s="726"/>
      <c r="L1569" s="726"/>
      <c r="M1569" s="726"/>
      <c r="N1569" s="726"/>
    </row>
    <row r="1570" spans="6:14" ht="14.65" customHeight="1" x14ac:dyDescent="0.15">
      <c r="F1570" s="726"/>
      <c r="H1570" s="726"/>
      <c r="I1570" s="726"/>
      <c r="J1570" s="726"/>
      <c r="K1570" s="726"/>
      <c r="L1570" s="726"/>
      <c r="M1570" s="726"/>
      <c r="N1570" s="726"/>
    </row>
    <row r="1571" spans="6:14" ht="14.65" customHeight="1" x14ac:dyDescent="0.15">
      <c r="F1571" s="726"/>
      <c r="H1571" s="726"/>
      <c r="I1571" s="726"/>
      <c r="J1571" s="726"/>
      <c r="K1571" s="726"/>
      <c r="L1571" s="726"/>
      <c r="M1571" s="726"/>
      <c r="N1571" s="726"/>
    </row>
    <row r="1572" spans="6:14" ht="14.65" customHeight="1" x14ac:dyDescent="0.15">
      <c r="F1572" s="726"/>
      <c r="H1572" s="726"/>
      <c r="I1572" s="726"/>
      <c r="J1572" s="726"/>
      <c r="K1572" s="726"/>
      <c r="L1572" s="726"/>
      <c r="M1572" s="726"/>
      <c r="N1572" s="726"/>
    </row>
    <row r="1573" spans="6:14" ht="14.65" customHeight="1" x14ac:dyDescent="0.15">
      <c r="F1573" s="726"/>
      <c r="H1573" s="726"/>
      <c r="I1573" s="726"/>
      <c r="J1573" s="726"/>
      <c r="K1573" s="726"/>
      <c r="L1573" s="726"/>
      <c r="M1573" s="726"/>
      <c r="N1573" s="726"/>
    </row>
    <row r="1574" spans="6:14" ht="14.65" customHeight="1" x14ac:dyDescent="0.15">
      <c r="F1574" s="726"/>
      <c r="H1574" s="726"/>
      <c r="I1574" s="726"/>
      <c r="J1574" s="726"/>
      <c r="K1574" s="726"/>
      <c r="L1574" s="726"/>
      <c r="M1574" s="726"/>
      <c r="N1574" s="726"/>
    </row>
    <row r="1575" spans="6:14" ht="14.65" customHeight="1" x14ac:dyDescent="0.15">
      <c r="F1575" s="726"/>
      <c r="H1575" s="726"/>
      <c r="I1575" s="726"/>
      <c r="J1575" s="726"/>
      <c r="K1575" s="726"/>
      <c r="L1575" s="726"/>
      <c r="M1575" s="726"/>
      <c r="N1575" s="726"/>
    </row>
    <row r="1576" spans="6:14" ht="14.65" customHeight="1" x14ac:dyDescent="0.15">
      <c r="F1576" s="726"/>
      <c r="H1576" s="726"/>
      <c r="I1576" s="726"/>
      <c r="J1576" s="726"/>
      <c r="K1576" s="726"/>
      <c r="L1576" s="726"/>
      <c r="M1576" s="726"/>
      <c r="N1576" s="726"/>
    </row>
    <row r="1577" spans="6:14" ht="14.65" customHeight="1" x14ac:dyDescent="0.15">
      <c r="F1577" s="726"/>
      <c r="H1577" s="726"/>
      <c r="I1577" s="726"/>
      <c r="J1577" s="726"/>
      <c r="K1577" s="726"/>
      <c r="L1577" s="726"/>
      <c r="M1577" s="726"/>
      <c r="N1577" s="726"/>
    </row>
    <row r="1578" spans="6:14" ht="14.65" customHeight="1" x14ac:dyDescent="0.15">
      <c r="F1578" s="726"/>
      <c r="H1578" s="726"/>
      <c r="I1578" s="726"/>
      <c r="J1578" s="726"/>
      <c r="K1578" s="726"/>
      <c r="L1578" s="726"/>
      <c r="M1578" s="726"/>
      <c r="N1578" s="726"/>
    </row>
    <row r="1579" spans="6:14" ht="14.65" customHeight="1" x14ac:dyDescent="0.15">
      <c r="F1579" s="726"/>
      <c r="H1579" s="726"/>
      <c r="I1579" s="726"/>
      <c r="J1579" s="726"/>
      <c r="K1579" s="726"/>
      <c r="L1579" s="726"/>
      <c r="M1579" s="726"/>
      <c r="N1579" s="726"/>
    </row>
    <row r="1580" spans="6:14" ht="14.65" customHeight="1" x14ac:dyDescent="0.15">
      <c r="F1580" s="726"/>
      <c r="H1580" s="726"/>
      <c r="I1580" s="726"/>
      <c r="J1580" s="726"/>
      <c r="K1580" s="726"/>
      <c r="L1580" s="726"/>
      <c r="M1580" s="726"/>
      <c r="N1580" s="726"/>
    </row>
    <row r="1581" spans="6:14" ht="14.65" customHeight="1" x14ac:dyDescent="0.15">
      <c r="F1581" s="726"/>
      <c r="H1581" s="726"/>
      <c r="I1581" s="726"/>
      <c r="J1581" s="726"/>
      <c r="K1581" s="726"/>
      <c r="L1581" s="726"/>
      <c r="M1581" s="726"/>
      <c r="N1581" s="726"/>
    </row>
    <row r="1582" spans="6:14" ht="14.65" customHeight="1" x14ac:dyDescent="0.15">
      <c r="F1582" s="726"/>
      <c r="H1582" s="726"/>
      <c r="I1582" s="726"/>
      <c r="J1582" s="726"/>
      <c r="K1582" s="726"/>
      <c r="L1582" s="726"/>
      <c r="M1582" s="726"/>
      <c r="N1582" s="726"/>
    </row>
    <row r="1583" spans="6:14" ht="14.65" customHeight="1" x14ac:dyDescent="0.15">
      <c r="F1583" s="726"/>
      <c r="H1583" s="726"/>
      <c r="I1583" s="726"/>
      <c r="J1583" s="726"/>
      <c r="K1583" s="726"/>
      <c r="L1583" s="726"/>
      <c r="M1583" s="726"/>
      <c r="N1583" s="726"/>
    </row>
    <row r="1584" spans="6:14" ht="14.65" customHeight="1" x14ac:dyDescent="0.15">
      <c r="F1584" s="726"/>
      <c r="H1584" s="726"/>
      <c r="I1584" s="726"/>
      <c r="J1584" s="726"/>
      <c r="K1584" s="726"/>
      <c r="L1584" s="726"/>
      <c r="M1584" s="726"/>
      <c r="N1584" s="726"/>
    </row>
    <row r="1585" spans="6:14" ht="14.65" customHeight="1" x14ac:dyDescent="0.15">
      <c r="F1585" s="726"/>
      <c r="H1585" s="726"/>
      <c r="I1585" s="726"/>
      <c r="J1585" s="726"/>
      <c r="K1585" s="726"/>
      <c r="L1585" s="726"/>
      <c r="M1585" s="726"/>
      <c r="N1585" s="726"/>
    </row>
    <row r="1586" spans="6:14" ht="14.65" customHeight="1" x14ac:dyDescent="0.15">
      <c r="F1586" s="726"/>
      <c r="H1586" s="726"/>
      <c r="I1586" s="726"/>
      <c r="J1586" s="726"/>
      <c r="K1586" s="726"/>
      <c r="L1586" s="726"/>
      <c r="M1586" s="726"/>
      <c r="N1586" s="726"/>
    </row>
    <row r="1587" spans="6:14" ht="14.65" customHeight="1" x14ac:dyDescent="0.15">
      <c r="F1587" s="726"/>
      <c r="H1587" s="726"/>
      <c r="I1587" s="726"/>
      <c r="J1587" s="726"/>
      <c r="K1587" s="726"/>
      <c r="L1587" s="726"/>
      <c r="M1587" s="726"/>
      <c r="N1587" s="726"/>
    </row>
    <row r="1588" spans="6:14" ht="14.65" customHeight="1" x14ac:dyDescent="0.15">
      <c r="F1588" s="726"/>
      <c r="H1588" s="726"/>
      <c r="I1588" s="726"/>
      <c r="J1588" s="726"/>
      <c r="K1588" s="726"/>
      <c r="L1588" s="726"/>
      <c r="M1588" s="726"/>
      <c r="N1588" s="726"/>
    </row>
    <row r="1589" spans="6:14" ht="14.65" customHeight="1" x14ac:dyDescent="0.15">
      <c r="F1589" s="726"/>
      <c r="H1589" s="726"/>
      <c r="I1589" s="726"/>
      <c r="J1589" s="726"/>
      <c r="K1589" s="726"/>
      <c r="L1589" s="726"/>
      <c r="M1589" s="726"/>
      <c r="N1589" s="726"/>
    </row>
    <row r="1590" spans="6:14" ht="14.65" customHeight="1" x14ac:dyDescent="0.15">
      <c r="F1590" s="726"/>
      <c r="H1590" s="726"/>
      <c r="I1590" s="726"/>
      <c r="J1590" s="726"/>
      <c r="K1590" s="726"/>
      <c r="L1590" s="726"/>
      <c r="M1590" s="726"/>
      <c r="N1590" s="726"/>
    </row>
    <row r="1591" spans="6:14" ht="14.65" customHeight="1" x14ac:dyDescent="0.15">
      <c r="F1591" s="726"/>
      <c r="H1591" s="726"/>
      <c r="I1591" s="726"/>
      <c r="J1591" s="726"/>
      <c r="K1591" s="726"/>
      <c r="L1591" s="726"/>
      <c r="M1591" s="726"/>
      <c r="N1591" s="726"/>
    </row>
    <row r="1592" spans="6:14" ht="14.65" customHeight="1" x14ac:dyDescent="0.15">
      <c r="F1592" s="726"/>
      <c r="H1592" s="726"/>
      <c r="I1592" s="726"/>
      <c r="J1592" s="726"/>
      <c r="K1592" s="726"/>
      <c r="L1592" s="726"/>
      <c r="M1592" s="726"/>
      <c r="N1592" s="726"/>
    </row>
    <row r="1593" spans="6:14" ht="14.65" customHeight="1" x14ac:dyDescent="0.15">
      <c r="F1593" s="726"/>
      <c r="H1593" s="726"/>
      <c r="I1593" s="726"/>
      <c r="J1593" s="726"/>
      <c r="K1593" s="726"/>
      <c r="L1593" s="726"/>
      <c r="M1593" s="726"/>
      <c r="N1593" s="726"/>
    </row>
    <row r="1594" spans="6:14" ht="14.65" customHeight="1" x14ac:dyDescent="0.15">
      <c r="F1594" s="726"/>
      <c r="H1594" s="726"/>
      <c r="I1594" s="726"/>
      <c r="J1594" s="726"/>
      <c r="K1594" s="726"/>
      <c r="L1594" s="726"/>
      <c r="M1594" s="726"/>
      <c r="N1594" s="726"/>
    </row>
    <row r="1595" spans="6:14" ht="14.65" customHeight="1" x14ac:dyDescent="0.15">
      <c r="F1595" s="726"/>
      <c r="H1595" s="726"/>
      <c r="I1595" s="726"/>
      <c r="J1595" s="726"/>
      <c r="K1595" s="726"/>
      <c r="L1595" s="726"/>
      <c r="M1595" s="726"/>
      <c r="N1595" s="726"/>
    </row>
    <row r="1596" spans="6:14" ht="14.65" customHeight="1" x14ac:dyDescent="0.15">
      <c r="F1596" s="726"/>
      <c r="H1596" s="726"/>
      <c r="I1596" s="726"/>
      <c r="J1596" s="726"/>
      <c r="K1596" s="726"/>
      <c r="L1596" s="726"/>
      <c r="M1596" s="726"/>
      <c r="N1596" s="726"/>
    </row>
    <row r="1597" spans="6:14" ht="14.65" customHeight="1" x14ac:dyDescent="0.15">
      <c r="F1597" s="726"/>
      <c r="H1597" s="726"/>
      <c r="I1597" s="726"/>
      <c r="J1597" s="726"/>
      <c r="K1597" s="726"/>
      <c r="L1597" s="726"/>
      <c r="M1597" s="726"/>
      <c r="N1597" s="726"/>
    </row>
    <row r="1598" spans="6:14" ht="14.65" customHeight="1" x14ac:dyDescent="0.15">
      <c r="F1598" s="726"/>
      <c r="H1598" s="726"/>
      <c r="I1598" s="726"/>
      <c r="J1598" s="726"/>
      <c r="K1598" s="726"/>
      <c r="L1598" s="726"/>
      <c r="M1598" s="726"/>
      <c r="N1598" s="726"/>
    </row>
    <row r="1599" spans="6:14" ht="14.65" customHeight="1" x14ac:dyDescent="0.15">
      <c r="F1599" s="726"/>
      <c r="H1599" s="726"/>
      <c r="I1599" s="726"/>
      <c r="J1599" s="726"/>
      <c r="K1599" s="726"/>
      <c r="L1599" s="726"/>
      <c r="M1599" s="726"/>
      <c r="N1599" s="726"/>
    </row>
    <row r="1600" spans="6:14" ht="14.65" customHeight="1" x14ac:dyDescent="0.15">
      <c r="F1600" s="726"/>
      <c r="H1600" s="726"/>
      <c r="I1600" s="726"/>
      <c r="J1600" s="726"/>
      <c r="K1600" s="726"/>
      <c r="L1600" s="726"/>
      <c r="M1600" s="726"/>
      <c r="N1600" s="726"/>
    </row>
    <row r="1601" spans="6:14" ht="14.65" customHeight="1" x14ac:dyDescent="0.15">
      <c r="F1601" s="726"/>
      <c r="H1601" s="726"/>
      <c r="I1601" s="726"/>
      <c r="J1601" s="726"/>
      <c r="K1601" s="726"/>
      <c r="L1601" s="726"/>
      <c r="M1601" s="726"/>
      <c r="N1601" s="726"/>
    </row>
    <row r="1602" spans="6:14" ht="14.65" customHeight="1" x14ac:dyDescent="0.15">
      <c r="F1602" s="726"/>
      <c r="H1602" s="726"/>
      <c r="I1602" s="726"/>
      <c r="J1602" s="726"/>
      <c r="K1602" s="726"/>
      <c r="L1602" s="726"/>
      <c r="M1602" s="726"/>
      <c r="N1602" s="726"/>
    </row>
    <row r="1603" spans="6:14" ht="14.65" customHeight="1" x14ac:dyDescent="0.15">
      <c r="F1603" s="726"/>
      <c r="H1603" s="726"/>
      <c r="I1603" s="726"/>
      <c r="J1603" s="726"/>
      <c r="K1603" s="726"/>
      <c r="L1603" s="726"/>
      <c r="M1603" s="726"/>
      <c r="N1603" s="726"/>
    </row>
    <row r="1604" spans="6:14" ht="14.65" customHeight="1" x14ac:dyDescent="0.15">
      <c r="F1604" s="726"/>
      <c r="H1604" s="726"/>
      <c r="I1604" s="726"/>
      <c r="J1604" s="726"/>
      <c r="K1604" s="726"/>
      <c r="L1604" s="726"/>
      <c r="M1604" s="726"/>
      <c r="N1604" s="726"/>
    </row>
    <row r="1605" spans="6:14" ht="14.65" customHeight="1" x14ac:dyDescent="0.15">
      <c r="F1605" s="726"/>
      <c r="H1605" s="726"/>
      <c r="I1605" s="726"/>
      <c r="J1605" s="726"/>
      <c r="K1605" s="726"/>
      <c r="L1605" s="726"/>
      <c r="M1605" s="726"/>
      <c r="N1605" s="726"/>
    </row>
    <row r="1606" spans="6:14" ht="14.65" customHeight="1" x14ac:dyDescent="0.15">
      <c r="F1606" s="726"/>
      <c r="H1606" s="726"/>
      <c r="I1606" s="726"/>
      <c r="J1606" s="726"/>
      <c r="K1606" s="726"/>
      <c r="L1606" s="726"/>
      <c r="M1606" s="726"/>
      <c r="N1606" s="726"/>
    </row>
    <row r="1607" spans="6:14" ht="14.65" customHeight="1" x14ac:dyDescent="0.15">
      <c r="F1607" s="726"/>
      <c r="H1607" s="726"/>
      <c r="I1607" s="726"/>
      <c r="J1607" s="726"/>
      <c r="K1607" s="726"/>
      <c r="L1607" s="726"/>
      <c r="M1607" s="726"/>
      <c r="N1607" s="726"/>
    </row>
    <row r="1608" spans="6:14" ht="14.65" customHeight="1" x14ac:dyDescent="0.15">
      <c r="F1608" s="726"/>
      <c r="H1608" s="726"/>
      <c r="I1608" s="726"/>
      <c r="J1608" s="726"/>
      <c r="K1608" s="726"/>
      <c r="L1608" s="726"/>
      <c r="M1608" s="726"/>
      <c r="N1608" s="726"/>
    </row>
    <row r="1609" spans="6:14" ht="14.65" customHeight="1" x14ac:dyDescent="0.15">
      <c r="F1609" s="726"/>
      <c r="H1609" s="726"/>
      <c r="I1609" s="726"/>
      <c r="J1609" s="726"/>
      <c r="K1609" s="726"/>
      <c r="L1609" s="726"/>
      <c r="M1609" s="726"/>
      <c r="N1609" s="726"/>
    </row>
    <row r="1610" spans="6:14" ht="14.65" customHeight="1" x14ac:dyDescent="0.15">
      <c r="F1610" s="726"/>
      <c r="H1610" s="726"/>
      <c r="I1610" s="726"/>
      <c r="J1610" s="726"/>
      <c r="K1610" s="726"/>
      <c r="L1610" s="726"/>
      <c r="M1610" s="726"/>
      <c r="N1610" s="726"/>
    </row>
    <row r="1611" spans="6:14" ht="14.65" customHeight="1" x14ac:dyDescent="0.15">
      <c r="F1611" s="726"/>
      <c r="H1611" s="726"/>
      <c r="I1611" s="726"/>
      <c r="J1611" s="726"/>
      <c r="K1611" s="726"/>
      <c r="L1611" s="726"/>
      <c r="M1611" s="726"/>
      <c r="N1611" s="726"/>
    </row>
    <row r="1612" spans="6:14" ht="14.65" customHeight="1" x14ac:dyDescent="0.15">
      <c r="F1612" s="726"/>
      <c r="H1612" s="726"/>
      <c r="I1612" s="726"/>
      <c r="J1612" s="726"/>
      <c r="K1612" s="726"/>
      <c r="L1612" s="726"/>
      <c r="M1612" s="726"/>
      <c r="N1612" s="726"/>
    </row>
    <row r="1613" spans="6:14" ht="14.65" customHeight="1" x14ac:dyDescent="0.15">
      <c r="F1613" s="726"/>
      <c r="H1613" s="726"/>
      <c r="I1613" s="726"/>
      <c r="J1613" s="726"/>
      <c r="K1613" s="726"/>
      <c r="L1613" s="726"/>
      <c r="M1613" s="726"/>
      <c r="N1613" s="726"/>
    </row>
    <row r="1614" spans="6:14" ht="14.65" customHeight="1" x14ac:dyDescent="0.15">
      <c r="F1614" s="726"/>
      <c r="H1614" s="726"/>
      <c r="I1614" s="726"/>
      <c r="J1614" s="726"/>
      <c r="K1614" s="726"/>
      <c r="L1614" s="726"/>
      <c r="M1614" s="726"/>
      <c r="N1614" s="726"/>
    </row>
    <row r="1615" spans="6:14" ht="14.65" customHeight="1" x14ac:dyDescent="0.15">
      <c r="F1615" s="726"/>
      <c r="H1615" s="726"/>
      <c r="I1615" s="726"/>
      <c r="J1615" s="726"/>
      <c r="K1615" s="726"/>
      <c r="L1615" s="726"/>
      <c r="M1615" s="726"/>
      <c r="N1615" s="726"/>
    </row>
    <row r="1616" spans="6:14" ht="14.65" customHeight="1" x14ac:dyDescent="0.15">
      <c r="F1616" s="726"/>
      <c r="H1616" s="726"/>
      <c r="I1616" s="726"/>
      <c r="J1616" s="726"/>
      <c r="K1616" s="726"/>
      <c r="L1616" s="726"/>
      <c r="M1616" s="726"/>
      <c r="N1616" s="726"/>
    </row>
    <row r="1617" spans="6:14" ht="14.65" customHeight="1" x14ac:dyDescent="0.15">
      <c r="F1617" s="726"/>
      <c r="H1617" s="726"/>
      <c r="I1617" s="726"/>
      <c r="J1617" s="726"/>
      <c r="K1617" s="726"/>
      <c r="L1617" s="726"/>
      <c r="M1617" s="726"/>
      <c r="N1617" s="726"/>
    </row>
    <row r="1618" spans="6:14" ht="14.65" customHeight="1" x14ac:dyDescent="0.15">
      <c r="F1618" s="726"/>
      <c r="H1618" s="726"/>
      <c r="I1618" s="726"/>
      <c r="J1618" s="726"/>
      <c r="K1618" s="726"/>
      <c r="L1618" s="726"/>
      <c r="M1618" s="726"/>
      <c r="N1618" s="726"/>
    </row>
    <row r="1619" spans="6:14" ht="14.65" customHeight="1" x14ac:dyDescent="0.15">
      <c r="F1619" s="726"/>
      <c r="H1619" s="726"/>
      <c r="I1619" s="726"/>
      <c r="J1619" s="726"/>
      <c r="K1619" s="726"/>
      <c r="L1619" s="726"/>
      <c r="M1619" s="726"/>
      <c r="N1619" s="726"/>
    </row>
    <row r="1620" spans="6:14" ht="14.65" customHeight="1" x14ac:dyDescent="0.15">
      <c r="F1620" s="726"/>
      <c r="H1620" s="726"/>
      <c r="I1620" s="726"/>
      <c r="J1620" s="726"/>
      <c r="K1620" s="726"/>
      <c r="L1620" s="726"/>
      <c r="M1620" s="726"/>
      <c r="N1620" s="726"/>
    </row>
    <row r="1621" spans="6:14" ht="14.65" customHeight="1" x14ac:dyDescent="0.15">
      <c r="F1621" s="726"/>
      <c r="H1621" s="726"/>
      <c r="I1621" s="726"/>
      <c r="J1621" s="726"/>
      <c r="K1621" s="726"/>
      <c r="L1621" s="726"/>
      <c r="M1621" s="726"/>
      <c r="N1621" s="726"/>
    </row>
    <row r="1622" spans="6:14" ht="14.65" customHeight="1" x14ac:dyDescent="0.15">
      <c r="F1622" s="726"/>
      <c r="H1622" s="726"/>
      <c r="I1622" s="726"/>
      <c r="J1622" s="726"/>
      <c r="K1622" s="726"/>
      <c r="L1622" s="726"/>
      <c r="M1622" s="726"/>
      <c r="N1622" s="726"/>
    </row>
    <row r="1623" spans="6:14" ht="14.65" customHeight="1" x14ac:dyDescent="0.15">
      <c r="F1623" s="726"/>
      <c r="H1623" s="726"/>
      <c r="I1623" s="726"/>
      <c r="J1623" s="726"/>
      <c r="K1623" s="726"/>
      <c r="L1623" s="726"/>
      <c r="M1623" s="726"/>
      <c r="N1623" s="726"/>
    </row>
    <row r="1624" spans="6:14" ht="14.65" customHeight="1" x14ac:dyDescent="0.15">
      <c r="F1624" s="726"/>
      <c r="H1624" s="726"/>
      <c r="I1624" s="726"/>
      <c r="J1624" s="726"/>
      <c r="K1624" s="726"/>
      <c r="L1624" s="726"/>
      <c r="M1624" s="726"/>
      <c r="N1624" s="726"/>
    </row>
    <row r="1625" spans="6:14" ht="14.65" customHeight="1" x14ac:dyDescent="0.15">
      <c r="F1625" s="726"/>
      <c r="H1625" s="726"/>
      <c r="I1625" s="726"/>
      <c r="J1625" s="726"/>
      <c r="K1625" s="726"/>
      <c r="L1625" s="726"/>
      <c r="M1625" s="726"/>
      <c r="N1625" s="726"/>
    </row>
    <row r="1626" spans="6:14" ht="14.65" customHeight="1" x14ac:dyDescent="0.15">
      <c r="F1626" s="726"/>
      <c r="H1626" s="726"/>
      <c r="I1626" s="726"/>
      <c r="J1626" s="726"/>
      <c r="K1626" s="726"/>
      <c r="L1626" s="726"/>
      <c r="M1626" s="726"/>
      <c r="N1626" s="726"/>
    </row>
    <row r="1627" spans="6:14" ht="14.65" customHeight="1" x14ac:dyDescent="0.15">
      <c r="F1627" s="726"/>
      <c r="H1627" s="726"/>
      <c r="I1627" s="726"/>
      <c r="J1627" s="726"/>
      <c r="K1627" s="726"/>
      <c r="L1627" s="726"/>
      <c r="M1627" s="726"/>
      <c r="N1627" s="726"/>
    </row>
    <row r="1628" spans="6:14" ht="14.65" customHeight="1" x14ac:dyDescent="0.15">
      <c r="F1628" s="726"/>
      <c r="H1628" s="726"/>
      <c r="I1628" s="726"/>
      <c r="J1628" s="726"/>
      <c r="K1628" s="726"/>
      <c r="L1628" s="726"/>
      <c r="M1628" s="726"/>
      <c r="N1628" s="726"/>
    </row>
    <row r="1629" spans="6:14" ht="14.65" customHeight="1" x14ac:dyDescent="0.15">
      <c r="F1629" s="726"/>
      <c r="H1629" s="726"/>
      <c r="I1629" s="726"/>
      <c r="J1629" s="726"/>
      <c r="K1629" s="726"/>
      <c r="L1629" s="726"/>
      <c r="M1629" s="726"/>
      <c r="N1629" s="726"/>
    </row>
    <row r="1630" spans="6:14" ht="14.65" customHeight="1" x14ac:dyDescent="0.15">
      <c r="F1630" s="726"/>
      <c r="H1630" s="726"/>
      <c r="I1630" s="726"/>
      <c r="J1630" s="726"/>
      <c r="K1630" s="726"/>
      <c r="L1630" s="726"/>
      <c r="M1630" s="726"/>
      <c r="N1630" s="726"/>
    </row>
    <row r="1631" spans="6:14" ht="14.65" customHeight="1" x14ac:dyDescent="0.15">
      <c r="F1631" s="726"/>
      <c r="H1631" s="726"/>
      <c r="I1631" s="726"/>
      <c r="J1631" s="726"/>
      <c r="K1631" s="726"/>
      <c r="L1631" s="726"/>
      <c r="M1631" s="726"/>
      <c r="N1631" s="726"/>
    </row>
    <row r="1632" spans="6:14" ht="14.65" customHeight="1" x14ac:dyDescent="0.15">
      <c r="F1632" s="726"/>
      <c r="H1632" s="726"/>
      <c r="I1632" s="726"/>
      <c r="J1632" s="726"/>
      <c r="K1632" s="726"/>
      <c r="L1632" s="726"/>
      <c r="M1632" s="726"/>
      <c r="N1632" s="726"/>
    </row>
    <row r="1633" spans="6:14" ht="14.65" customHeight="1" x14ac:dyDescent="0.15">
      <c r="F1633" s="726"/>
      <c r="H1633" s="726"/>
      <c r="I1633" s="726"/>
      <c r="J1633" s="726"/>
      <c r="K1633" s="726"/>
      <c r="L1633" s="726"/>
      <c r="M1633" s="726"/>
      <c r="N1633" s="726"/>
    </row>
    <row r="1658" spans="18:18" ht="14.65" customHeight="1" x14ac:dyDescent="0.15">
      <c r="R1658" s="726"/>
    </row>
    <row r="1659" spans="18:18" ht="14.65" customHeight="1" x14ac:dyDescent="0.15">
      <c r="R1659" s="726"/>
    </row>
    <row r="1660" spans="18:18" ht="14.65" customHeight="1" x14ac:dyDescent="0.15">
      <c r="R1660" s="726"/>
    </row>
    <row r="1661" spans="18:18" ht="14.65" customHeight="1" x14ac:dyDescent="0.15">
      <c r="R1661" s="726"/>
    </row>
    <row r="1662" spans="18:18" ht="14.65" customHeight="1" x14ac:dyDescent="0.15">
      <c r="R1662" s="726"/>
    </row>
    <row r="1663" spans="18:18" ht="14.65" customHeight="1" x14ac:dyDescent="0.15">
      <c r="R1663" s="726"/>
    </row>
    <row r="1664" spans="18:18" ht="14.65" customHeight="1" x14ac:dyDescent="0.15">
      <c r="R1664" s="726"/>
    </row>
    <row r="1665" spans="18:18" ht="14.65" customHeight="1" x14ac:dyDescent="0.15">
      <c r="R1665" s="726"/>
    </row>
    <row r="1666" spans="18:18" ht="14.65" customHeight="1" x14ac:dyDescent="0.15">
      <c r="R1666" s="726"/>
    </row>
    <row r="1667" spans="18:18" ht="14.65" customHeight="1" x14ac:dyDescent="0.15">
      <c r="R1667" s="726"/>
    </row>
    <row r="1668" spans="18:18" ht="14.65" customHeight="1" x14ac:dyDescent="0.15">
      <c r="R1668" s="726"/>
    </row>
    <row r="1669" spans="18:18" ht="14.65" customHeight="1" x14ac:dyDescent="0.15">
      <c r="R1669" s="726"/>
    </row>
    <row r="1670" spans="18:18" ht="14.65" customHeight="1" x14ac:dyDescent="0.15">
      <c r="R1670" s="726"/>
    </row>
    <row r="1671" spans="18:18" ht="14.65" customHeight="1" x14ac:dyDescent="0.15">
      <c r="R1671" s="726"/>
    </row>
    <row r="1672" spans="18:18" ht="14.65" customHeight="1" x14ac:dyDescent="0.15">
      <c r="R1672" s="726"/>
    </row>
    <row r="1673" spans="18:18" ht="14.65" customHeight="1" x14ac:dyDescent="0.15">
      <c r="R1673" s="726"/>
    </row>
    <row r="1674" spans="18:18" ht="14.65" customHeight="1" x14ac:dyDescent="0.15">
      <c r="R1674" s="726"/>
    </row>
    <row r="1675" spans="18:18" ht="14.65" customHeight="1" x14ac:dyDescent="0.15">
      <c r="R1675" s="726"/>
    </row>
    <row r="1676" spans="18:18" ht="14.65" customHeight="1" x14ac:dyDescent="0.15">
      <c r="R1676" s="726"/>
    </row>
    <row r="1677" spans="18:18" ht="14.65" customHeight="1" x14ac:dyDescent="0.15">
      <c r="R1677" s="726"/>
    </row>
    <row r="1678" spans="18:18" ht="14.65" customHeight="1" x14ac:dyDescent="0.15">
      <c r="R1678" s="726"/>
    </row>
    <row r="1679" spans="18:18" ht="14.65" customHeight="1" x14ac:dyDescent="0.15">
      <c r="R1679" s="726"/>
    </row>
    <row r="1680" spans="18:18" ht="14.65" customHeight="1" x14ac:dyDescent="0.15">
      <c r="R1680" s="726"/>
    </row>
    <row r="1681" spans="18:18" ht="14.65" customHeight="1" x14ac:dyDescent="0.15">
      <c r="R1681" s="726"/>
    </row>
    <row r="1682" spans="18:18" ht="14.65" customHeight="1" x14ac:dyDescent="0.15">
      <c r="R1682" s="726"/>
    </row>
    <row r="1683" spans="18:18" ht="14.65" customHeight="1" x14ac:dyDescent="0.15">
      <c r="R1683" s="726"/>
    </row>
    <row r="1684" spans="18:18" ht="14.65" customHeight="1" x14ac:dyDescent="0.15">
      <c r="R1684" s="726"/>
    </row>
    <row r="1685" spans="18:18" ht="14.65" customHeight="1" x14ac:dyDescent="0.15">
      <c r="R1685" s="726"/>
    </row>
    <row r="1686" spans="18:18" ht="14.65" customHeight="1" x14ac:dyDescent="0.15">
      <c r="R1686" s="726"/>
    </row>
    <row r="1687" spans="18:18" ht="14.65" customHeight="1" x14ac:dyDescent="0.15">
      <c r="R1687" s="726"/>
    </row>
    <row r="1688" spans="18:18" ht="14.65" customHeight="1" x14ac:dyDescent="0.15">
      <c r="R1688" s="726"/>
    </row>
    <row r="1689" spans="18:18" ht="14.65" customHeight="1" x14ac:dyDescent="0.15">
      <c r="R1689" s="726"/>
    </row>
    <row r="1690" spans="18:18" ht="14.65" customHeight="1" x14ac:dyDescent="0.15">
      <c r="R1690" s="726"/>
    </row>
    <row r="1691" spans="18:18" ht="14.65" customHeight="1" x14ac:dyDescent="0.15">
      <c r="R1691" s="726"/>
    </row>
    <row r="1692" spans="18:18" ht="14.65" customHeight="1" x14ac:dyDescent="0.15">
      <c r="R1692" s="726"/>
    </row>
    <row r="1693" spans="18:18" ht="14.65" customHeight="1" x14ac:dyDescent="0.15">
      <c r="R1693" s="726"/>
    </row>
    <row r="1694" spans="18:18" ht="14.65" customHeight="1" x14ac:dyDescent="0.15">
      <c r="R1694" s="726"/>
    </row>
    <row r="1695" spans="18:18" ht="14.65" customHeight="1" x14ac:dyDescent="0.15">
      <c r="R1695" s="726"/>
    </row>
    <row r="1696" spans="18:18" ht="14.65" customHeight="1" x14ac:dyDescent="0.15">
      <c r="R1696" s="726"/>
    </row>
    <row r="1697" spans="18:18" ht="14.65" customHeight="1" x14ac:dyDescent="0.15">
      <c r="R1697" s="726"/>
    </row>
    <row r="1698" spans="18:18" ht="14.65" customHeight="1" x14ac:dyDescent="0.15">
      <c r="R1698" s="726"/>
    </row>
    <row r="1699" spans="18:18" ht="14.65" customHeight="1" x14ac:dyDescent="0.15">
      <c r="R1699" s="726"/>
    </row>
    <row r="1700" spans="18:18" ht="14.65" customHeight="1" x14ac:dyDescent="0.15">
      <c r="R1700" s="726"/>
    </row>
    <row r="1701" spans="18:18" ht="14.65" customHeight="1" x14ac:dyDescent="0.15">
      <c r="R1701" s="726"/>
    </row>
    <row r="1702" spans="18:18" ht="14.65" customHeight="1" x14ac:dyDescent="0.15">
      <c r="R1702" s="726"/>
    </row>
    <row r="1703" spans="18:18" ht="14.65" customHeight="1" x14ac:dyDescent="0.15">
      <c r="R1703" s="726"/>
    </row>
    <row r="1704" spans="18:18" ht="14.65" customHeight="1" x14ac:dyDescent="0.15">
      <c r="R1704" s="726"/>
    </row>
    <row r="1705" spans="18:18" ht="14.65" customHeight="1" x14ac:dyDescent="0.15">
      <c r="R1705" s="726"/>
    </row>
    <row r="1706" spans="18:18" ht="14.65" customHeight="1" x14ac:dyDescent="0.15">
      <c r="R1706" s="726"/>
    </row>
    <row r="1707" spans="18:18" ht="14.65" customHeight="1" x14ac:dyDescent="0.15">
      <c r="R1707" s="726"/>
    </row>
    <row r="1708" spans="18:18" ht="14.65" customHeight="1" x14ac:dyDescent="0.15">
      <c r="R1708" s="726"/>
    </row>
    <row r="1709" spans="18:18" ht="14.65" customHeight="1" x14ac:dyDescent="0.15">
      <c r="R1709" s="726"/>
    </row>
    <row r="1710" spans="18:18" ht="14.65" customHeight="1" x14ac:dyDescent="0.15">
      <c r="R1710" s="726"/>
    </row>
    <row r="1711" spans="18:18" ht="14.65" customHeight="1" x14ac:dyDescent="0.15">
      <c r="R1711" s="726"/>
    </row>
    <row r="1712" spans="18:18" ht="14.65" customHeight="1" x14ac:dyDescent="0.15">
      <c r="R1712" s="726"/>
    </row>
    <row r="1713" spans="18:18" ht="14.65" customHeight="1" x14ac:dyDescent="0.15">
      <c r="R1713" s="726"/>
    </row>
    <row r="1714" spans="18:18" ht="14.65" customHeight="1" x14ac:dyDescent="0.15">
      <c r="R1714" s="726"/>
    </row>
    <row r="1715" spans="18:18" ht="14.65" customHeight="1" x14ac:dyDescent="0.15">
      <c r="R1715" s="726"/>
    </row>
    <row r="1716" spans="18:18" ht="14.65" customHeight="1" x14ac:dyDescent="0.15">
      <c r="R1716" s="726"/>
    </row>
    <row r="1717" spans="18:18" ht="14.65" customHeight="1" x14ac:dyDescent="0.15">
      <c r="R1717" s="726"/>
    </row>
    <row r="1718" spans="18:18" ht="14.65" customHeight="1" x14ac:dyDescent="0.15">
      <c r="R1718" s="726"/>
    </row>
    <row r="1719" spans="18:18" ht="14.65" customHeight="1" x14ac:dyDescent="0.15">
      <c r="R1719" s="726"/>
    </row>
    <row r="1720" spans="18:18" ht="14.65" customHeight="1" x14ac:dyDescent="0.15">
      <c r="R1720" s="726"/>
    </row>
    <row r="1721" spans="18:18" ht="14.65" customHeight="1" x14ac:dyDescent="0.15">
      <c r="R1721" s="726"/>
    </row>
    <row r="1722" spans="18:18" ht="14.65" customHeight="1" x14ac:dyDescent="0.15">
      <c r="R1722" s="726"/>
    </row>
    <row r="1723" spans="18:18" ht="14.65" customHeight="1" x14ac:dyDescent="0.15">
      <c r="R1723" s="726"/>
    </row>
    <row r="1724" spans="18:18" ht="14.65" customHeight="1" x14ac:dyDescent="0.15">
      <c r="R1724" s="726"/>
    </row>
    <row r="1725" spans="18:18" ht="14.65" customHeight="1" x14ac:dyDescent="0.15">
      <c r="R1725" s="726"/>
    </row>
    <row r="1726" spans="18:18" ht="14.65" customHeight="1" x14ac:dyDescent="0.15">
      <c r="R1726" s="726"/>
    </row>
    <row r="1727" spans="18:18" ht="14.65" customHeight="1" x14ac:dyDescent="0.15">
      <c r="R1727" s="726"/>
    </row>
    <row r="1728" spans="18:18" ht="14.65" customHeight="1" x14ac:dyDescent="0.15">
      <c r="R1728" s="726"/>
    </row>
    <row r="1729" spans="18:18" ht="14.65" customHeight="1" x14ac:dyDescent="0.15">
      <c r="R1729" s="726"/>
    </row>
    <row r="1730" spans="18:18" ht="14.65" customHeight="1" x14ac:dyDescent="0.15">
      <c r="R1730" s="726"/>
    </row>
    <row r="1731" spans="18:18" ht="14.65" customHeight="1" x14ac:dyDescent="0.15">
      <c r="R1731" s="726"/>
    </row>
    <row r="1732" spans="18:18" ht="14.65" customHeight="1" x14ac:dyDescent="0.15">
      <c r="R1732" s="726"/>
    </row>
    <row r="1733" spans="18:18" ht="14.65" customHeight="1" x14ac:dyDescent="0.15">
      <c r="R1733" s="726"/>
    </row>
    <row r="1734" spans="18:18" ht="14.65" customHeight="1" x14ac:dyDescent="0.15">
      <c r="R1734" s="726"/>
    </row>
    <row r="1735" spans="18:18" ht="14.65" customHeight="1" x14ac:dyDescent="0.15">
      <c r="R1735" s="726"/>
    </row>
    <row r="1736" spans="18:18" ht="14.65" customHeight="1" x14ac:dyDescent="0.15">
      <c r="R1736" s="726"/>
    </row>
    <row r="1737" spans="18:18" ht="14.65" customHeight="1" x14ac:dyDescent="0.15">
      <c r="R1737" s="726"/>
    </row>
    <row r="1738" spans="18:18" ht="14.65" customHeight="1" x14ac:dyDescent="0.15">
      <c r="R1738" s="726"/>
    </row>
    <row r="1739" spans="18:18" ht="14.65" customHeight="1" x14ac:dyDescent="0.15">
      <c r="R1739" s="726"/>
    </row>
    <row r="1740" spans="18:18" ht="14.65" customHeight="1" x14ac:dyDescent="0.15">
      <c r="R1740" s="726"/>
    </row>
    <row r="1741" spans="18:18" ht="14.65" customHeight="1" x14ac:dyDescent="0.15">
      <c r="R1741" s="726"/>
    </row>
    <row r="1742" spans="18:18" ht="14.65" customHeight="1" x14ac:dyDescent="0.15">
      <c r="R1742" s="726"/>
    </row>
    <row r="1743" spans="18:18" ht="14.65" customHeight="1" x14ac:dyDescent="0.15">
      <c r="R1743" s="726"/>
    </row>
    <row r="1744" spans="18:18" ht="14.65" customHeight="1" x14ac:dyDescent="0.15">
      <c r="R1744" s="726"/>
    </row>
    <row r="1745" spans="18:18" ht="14.65" customHeight="1" x14ac:dyDescent="0.15">
      <c r="R1745" s="726"/>
    </row>
    <row r="1746" spans="18:18" ht="14.65" customHeight="1" x14ac:dyDescent="0.15">
      <c r="R1746" s="726"/>
    </row>
    <row r="1747" spans="18:18" ht="14.65" customHeight="1" x14ac:dyDescent="0.15">
      <c r="R1747" s="726"/>
    </row>
    <row r="1748" spans="18:18" ht="14.65" customHeight="1" x14ac:dyDescent="0.15">
      <c r="R1748" s="726"/>
    </row>
    <row r="1749" spans="18:18" ht="14.65" customHeight="1" x14ac:dyDescent="0.15">
      <c r="R1749" s="726"/>
    </row>
    <row r="1750" spans="18:18" ht="14.65" customHeight="1" x14ac:dyDescent="0.15">
      <c r="R1750" s="726"/>
    </row>
    <row r="1751" spans="18:18" ht="14.65" customHeight="1" x14ac:dyDescent="0.15">
      <c r="R1751" s="726"/>
    </row>
    <row r="1752" spans="18:18" ht="14.65" customHeight="1" x14ac:dyDescent="0.15">
      <c r="R1752" s="726"/>
    </row>
    <row r="1753" spans="18:18" ht="14.65" customHeight="1" x14ac:dyDescent="0.15">
      <c r="R1753" s="726"/>
    </row>
    <row r="1754" spans="18:18" ht="14.65" customHeight="1" x14ac:dyDescent="0.15">
      <c r="R1754" s="726"/>
    </row>
    <row r="1755" spans="18:18" ht="14.65" customHeight="1" x14ac:dyDescent="0.15">
      <c r="R1755" s="726"/>
    </row>
    <row r="1756" spans="18:18" ht="14.65" customHeight="1" x14ac:dyDescent="0.15">
      <c r="R1756" s="726"/>
    </row>
    <row r="1757" spans="18:18" ht="14.65" customHeight="1" x14ac:dyDescent="0.15">
      <c r="R1757" s="726"/>
    </row>
    <row r="1758" spans="18:18" ht="14.65" customHeight="1" x14ac:dyDescent="0.15">
      <c r="R1758" s="726"/>
    </row>
    <row r="1759" spans="18:18" ht="14.65" customHeight="1" x14ac:dyDescent="0.15">
      <c r="R1759" s="726"/>
    </row>
    <row r="1760" spans="18:18" ht="14.65" customHeight="1" x14ac:dyDescent="0.15">
      <c r="R1760" s="726"/>
    </row>
    <row r="1761" spans="18:18" ht="14.65" customHeight="1" x14ac:dyDescent="0.15">
      <c r="R1761" s="726"/>
    </row>
    <row r="1762" spans="18:18" ht="14.65" customHeight="1" x14ac:dyDescent="0.15">
      <c r="R1762" s="726"/>
    </row>
    <row r="1763" spans="18:18" ht="14.65" customHeight="1" x14ac:dyDescent="0.15">
      <c r="R1763" s="726"/>
    </row>
    <row r="1764" spans="18:18" ht="14.65" customHeight="1" x14ac:dyDescent="0.15">
      <c r="R1764" s="726"/>
    </row>
    <row r="1765" spans="18:18" ht="14.65" customHeight="1" x14ac:dyDescent="0.15">
      <c r="R1765" s="726"/>
    </row>
    <row r="1766" spans="18:18" ht="14.65" customHeight="1" x14ac:dyDescent="0.15">
      <c r="R1766" s="726"/>
    </row>
    <row r="1767" spans="18:18" ht="14.65" customHeight="1" x14ac:dyDescent="0.15">
      <c r="R1767" s="726"/>
    </row>
    <row r="1768" spans="18:18" ht="14.65" customHeight="1" x14ac:dyDescent="0.15">
      <c r="R1768" s="726"/>
    </row>
    <row r="1769" spans="18:18" ht="14.65" customHeight="1" x14ac:dyDescent="0.15">
      <c r="R1769" s="726"/>
    </row>
    <row r="1770" spans="18:18" ht="14.65" customHeight="1" x14ac:dyDescent="0.15">
      <c r="R1770" s="726"/>
    </row>
    <row r="1771" spans="18:18" ht="14.65" customHeight="1" x14ac:dyDescent="0.15">
      <c r="R1771" s="726"/>
    </row>
    <row r="1772" spans="18:18" ht="14.65" customHeight="1" x14ac:dyDescent="0.15">
      <c r="R1772" s="726"/>
    </row>
    <row r="1773" spans="18:18" ht="14.65" customHeight="1" x14ac:dyDescent="0.15">
      <c r="R1773" s="726"/>
    </row>
    <row r="1774" spans="18:18" ht="14.65" customHeight="1" x14ac:dyDescent="0.15">
      <c r="R1774" s="726"/>
    </row>
    <row r="1775" spans="18:18" ht="14.65" customHeight="1" x14ac:dyDescent="0.15">
      <c r="R1775" s="726"/>
    </row>
    <row r="1776" spans="18:18" ht="14.65" customHeight="1" x14ac:dyDescent="0.15">
      <c r="R1776" s="726"/>
    </row>
    <row r="1777" spans="18:18" ht="14.65" customHeight="1" x14ac:dyDescent="0.15">
      <c r="R1777" s="726"/>
    </row>
    <row r="1778" spans="18:18" ht="14.65" customHeight="1" x14ac:dyDescent="0.15">
      <c r="R1778" s="726"/>
    </row>
    <row r="1779" spans="18:18" ht="14.65" customHeight="1" x14ac:dyDescent="0.15">
      <c r="R1779" s="726"/>
    </row>
  </sheetData>
  <mergeCells count="786">
    <mergeCell ref="F2:G2"/>
    <mergeCell ref="H2:I2"/>
    <mergeCell ref="J2:K2"/>
    <mergeCell ref="L2:M2"/>
    <mergeCell ref="N2:O2"/>
    <mergeCell ref="B3:C3"/>
    <mergeCell ref="D3:E3"/>
    <mergeCell ref="F3:G3"/>
    <mergeCell ref="H3:I3"/>
    <mergeCell ref="J3:K3"/>
    <mergeCell ref="L3:M3"/>
    <mergeCell ref="N3:O3"/>
    <mergeCell ref="B2:C2"/>
    <mergeCell ref="D2:E2"/>
    <mergeCell ref="L31:M31"/>
    <mergeCell ref="N31:O31"/>
    <mergeCell ref="B4:C4"/>
    <mergeCell ref="D4:E4"/>
    <mergeCell ref="F4:G4"/>
    <mergeCell ref="H4:I4"/>
    <mergeCell ref="J4:K4"/>
    <mergeCell ref="L4:M4"/>
    <mergeCell ref="F32:G32"/>
    <mergeCell ref="H32:I32"/>
    <mergeCell ref="J32:K32"/>
    <mergeCell ref="L32:M32"/>
    <mergeCell ref="N4:O4"/>
    <mergeCell ref="B31:C31"/>
    <mergeCell ref="D31:E31"/>
    <mergeCell ref="F31:G31"/>
    <mergeCell ref="H31:I31"/>
    <mergeCell ref="J31:K31"/>
    <mergeCell ref="N32:O32"/>
    <mergeCell ref="B33:C33"/>
    <mergeCell ref="D33:E33"/>
    <mergeCell ref="F33:G33"/>
    <mergeCell ref="H33:I33"/>
    <mergeCell ref="J33:K33"/>
    <mergeCell ref="L33:M33"/>
    <mergeCell ref="N33:O33"/>
    <mergeCell ref="B32:C32"/>
    <mergeCell ref="D32:E32"/>
    <mergeCell ref="L61:M61"/>
    <mergeCell ref="N61:O61"/>
    <mergeCell ref="B60:C60"/>
    <mergeCell ref="D60:E60"/>
    <mergeCell ref="F60:G60"/>
    <mergeCell ref="H60:I60"/>
    <mergeCell ref="J60:K60"/>
    <mergeCell ref="L60:M60"/>
    <mergeCell ref="F62:G62"/>
    <mergeCell ref="H62:I62"/>
    <mergeCell ref="J62:K62"/>
    <mergeCell ref="L62:M62"/>
    <mergeCell ref="N60:O60"/>
    <mergeCell ref="B61:C61"/>
    <mergeCell ref="D61:E61"/>
    <mergeCell ref="F61:G61"/>
    <mergeCell ref="H61:I61"/>
    <mergeCell ref="J61:K61"/>
    <mergeCell ref="N62:O62"/>
    <mergeCell ref="B89:C89"/>
    <mergeCell ref="D89:E89"/>
    <mergeCell ref="F89:G89"/>
    <mergeCell ref="H89:I89"/>
    <mergeCell ref="J89:K89"/>
    <mergeCell ref="L89:M89"/>
    <mergeCell ref="N89:O89"/>
    <mergeCell ref="B62:C62"/>
    <mergeCell ref="D62:E62"/>
    <mergeCell ref="L91:M91"/>
    <mergeCell ref="N91:O91"/>
    <mergeCell ref="B90:C90"/>
    <mergeCell ref="D90:E90"/>
    <mergeCell ref="F90:G90"/>
    <mergeCell ref="H90:I90"/>
    <mergeCell ref="J90:K90"/>
    <mergeCell ref="L90:M90"/>
    <mergeCell ref="F118:G118"/>
    <mergeCell ref="H118:I118"/>
    <mergeCell ref="J118:K118"/>
    <mergeCell ref="L118:M118"/>
    <mergeCell ref="N90:O90"/>
    <mergeCell ref="B91:C91"/>
    <mergeCell ref="D91:E91"/>
    <mergeCell ref="F91:G91"/>
    <mergeCell ref="H91:I91"/>
    <mergeCell ref="J91:K91"/>
    <mergeCell ref="N118:O118"/>
    <mergeCell ref="B119:C119"/>
    <mergeCell ref="D119:E119"/>
    <mergeCell ref="F119:G119"/>
    <mergeCell ref="H119:I119"/>
    <mergeCell ref="J119:K119"/>
    <mergeCell ref="L119:M119"/>
    <mergeCell ref="N119:O119"/>
    <mergeCell ref="B118:C118"/>
    <mergeCell ref="D118:E118"/>
    <mergeCell ref="L147:M147"/>
    <mergeCell ref="N147:O147"/>
    <mergeCell ref="B120:C120"/>
    <mergeCell ref="D120:E120"/>
    <mergeCell ref="F120:G120"/>
    <mergeCell ref="H120:I120"/>
    <mergeCell ref="J120:K120"/>
    <mergeCell ref="L120:M120"/>
    <mergeCell ref="F148:G148"/>
    <mergeCell ref="H148:I148"/>
    <mergeCell ref="J148:K148"/>
    <mergeCell ref="L148:M148"/>
    <mergeCell ref="N120:O120"/>
    <mergeCell ref="B147:C147"/>
    <mergeCell ref="D147:E147"/>
    <mergeCell ref="F147:G147"/>
    <mergeCell ref="H147:I147"/>
    <mergeCell ref="J147:K147"/>
    <mergeCell ref="N148:O148"/>
    <mergeCell ref="B149:C149"/>
    <mergeCell ref="D149:E149"/>
    <mergeCell ref="F149:G149"/>
    <mergeCell ref="H149:I149"/>
    <mergeCell ref="J149:K149"/>
    <mergeCell ref="L149:M149"/>
    <mergeCell ref="N149:O149"/>
    <mergeCell ref="B148:C148"/>
    <mergeCell ref="D148:E148"/>
    <mergeCell ref="L177:M177"/>
    <mergeCell ref="N177:O177"/>
    <mergeCell ref="B176:C176"/>
    <mergeCell ref="D176:E176"/>
    <mergeCell ref="F176:G176"/>
    <mergeCell ref="H176:I176"/>
    <mergeCell ref="J176:K176"/>
    <mergeCell ref="L176:M176"/>
    <mergeCell ref="F178:G178"/>
    <mergeCell ref="H178:I178"/>
    <mergeCell ref="J178:K178"/>
    <mergeCell ref="L178:M178"/>
    <mergeCell ref="N176:O176"/>
    <mergeCell ref="B177:C177"/>
    <mergeCell ref="D177:E177"/>
    <mergeCell ref="F177:G177"/>
    <mergeCell ref="H177:I177"/>
    <mergeCell ref="J177:K177"/>
    <mergeCell ref="N178:O178"/>
    <mergeCell ref="B205:C205"/>
    <mergeCell ref="D205:E205"/>
    <mergeCell ref="F205:G205"/>
    <mergeCell ref="H205:I205"/>
    <mergeCell ref="J205:K205"/>
    <mergeCell ref="L205:M205"/>
    <mergeCell ref="N205:O205"/>
    <mergeCell ref="B178:C178"/>
    <mergeCell ref="D178:E178"/>
    <mergeCell ref="L207:M207"/>
    <mergeCell ref="N207:O207"/>
    <mergeCell ref="B206:C206"/>
    <mergeCell ref="D206:E206"/>
    <mergeCell ref="F206:G206"/>
    <mergeCell ref="H206:I206"/>
    <mergeCell ref="J206:K206"/>
    <mergeCell ref="L206:M206"/>
    <mergeCell ref="F234:G234"/>
    <mergeCell ref="H234:I234"/>
    <mergeCell ref="J234:K234"/>
    <mergeCell ref="L234:M234"/>
    <mergeCell ref="N206:O206"/>
    <mergeCell ref="B207:C207"/>
    <mergeCell ref="D207:E207"/>
    <mergeCell ref="F207:G207"/>
    <mergeCell ref="H207:I207"/>
    <mergeCell ref="J207:K207"/>
    <mergeCell ref="N234:O234"/>
    <mergeCell ref="B235:C235"/>
    <mergeCell ref="D235:E235"/>
    <mergeCell ref="F235:G235"/>
    <mergeCell ref="H235:I235"/>
    <mergeCell ref="J235:K235"/>
    <mergeCell ref="L235:M235"/>
    <mergeCell ref="N235:O235"/>
    <mergeCell ref="B234:C234"/>
    <mergeCell ref="D234:E234"/>
    <mergeCell ref="L263:M263"/>
    <mergeCell ref="N263:O263"/>
    <mergeCell ref="B236:C236"/>
    <mergeCell ref="D236:E236"/>
    <mergeCell ref="F236:G236"/>
    <mergeCell ref="H236:I236"/>
    <mergeCell ref="J236:K236"/>
    <mergeCell ref="L236:M236"/>
    <mergeCell ref="F264:G264"/>
    <mergeCell ref="H264:I264"/>
    <mergeCell ref="J264:K264"/>
    <mergeCell ref="L264:M264"/>
    <mergeCell ref="N236:O236"/>
    <mergeCell ref="B263:C263"/>
    <mergeCell ref="D263:E263"/>
    <mergeCell ref="F263:G263"/>
    <mergeCell ref="H263:I263"/>
    <mergeCell ref="J263:K263"/>
    <mergeCell ref="N264:O264"/>
    <mergeCell ref="B265:C265"/>
    <mergeCell ref="D265:E265"/>
    <mergeCell ref="F265:G265"/>
    <mergeCell ref="H265:I265"/>
    <mergeCell ref="J265:K265"/>
    <mergeCell ref="L265:M265"/>
    <mergeCell ref="N265:O265"/>
    <mergeCell ref="B264:C264"/>
    <mergeCell ref="D264:E264"/>
    <mergeCell ref="L293:M293"/>
    <mergeCell ref="N293:O293"/>
    <mergeCell ref="B292:C292"/>
    <mergeCell ref="D292:E292"/>
    <mergeCell ref="F292:G292"/>
    <mergeCell ref="H292:I292"/>
    <mergeCell ref="J292:K292"/>
    <mergeCell ref="L292:M292"/>
    <mergeCell ref="F294:G294"/>
    <mergeCell ref="H294:I294"/>
    <mergeCell ref="J294:K294"/>
    <mergeCell ref="L294:M294"/>
    <mergeCell ref="N292:O292"/>
    <mergeCell ref="B293:C293"/>
    <mergeCell ref="D293:E293"/>
    <mergeCell ref="F293:G293"/>
    <mergeCell ref="H293:I293"/>
    <mergeCell ref="J293:K293"/>
    <mergeCell ref="N294:O294"/>
    <mergeCell ref="B321:C321"/>
    <mergeCell ref="D321:E321"/>
    <mergeCell ref="F321:G321"/>
    <mergeCell ref="H321:I321"/>
    <mergeCell ref="J321:K321"/>
    <mergeCell ref="L321:M321"/>
    <mergeCell ref="N321:O321"/>
    <mergeCell ref="B294:C294"/>
    <mergeCell ref="D294:E294"/>
    <mergeCell ref="L323:M323"/>
    <mergeCell ref="N323:O323"/>
    <mergeCell ref="B322:C322"/>
    <mergeCell ref="D322:E322"/>
    <mergeCell ref="F322:G322"/>
    <mergeCell ref="H322:I322"/>
    <mergeCell ref="J322:K322"/>
    <mergeCell ref="L322:M322"/>
    <mergeCell ref="F350:G350"/>
    <mergeCell ref="H350:I350"/>
    <mergeCell ref="J350:K350"/>
    <mergeCell ref="L350:M350"/>
    <mergeCell ref="N322:O322"/>
    <mergeCell ref="B323:C323"/>
    <mergeCell ref="D323:E323"/>
    <mergeCell ref="F323:G323"/>
    <mergeCell ref="H323:I323"/>
    <mergeCell ref="J323:K323"/>
    <mergeCell ref="N350:O350"/>
    <mergeCell ref="B351:C351"/>
    <mergeCell ref="D351:E351"/>
    <mergeCell ref="F351:G351"/>
    <mergeCell ref="H351:I351"/>
    <mergeCell ref="J351:K351"/>
    <mergeCell ref="L351:M351"/>
    <mergeCell ref="N351:O351"/>
    <mergeCell ref="B350:C350"/>
    <mergeCell ref="D350:E350"/>
    <mergeCell ref="L379:M379"/>
    <mergeCell ref="N379:O379"/>
    <mergeCell ref="B352:C352"/>
    <mergeCell ref="D352:E352"/>
    <mergeCell ref="F352:G352"/>
    <mergeCell ref="H352:I352"/>
    <mergeCell ref="J352:K352"/>
    <mergeCell ref="L352:M352"/>
    <mergeCell ref="F380:G380"/>
    <mergeCell ref="H380:I380"/>
    <mergeCell ref="J380:K380"/>
    <mergeCell ref="L380:M380"/>
    <mergeCell ref="N352:O352"/>
    <mergeCell ref="B379:C379"/>
    <mergeCell ref="D379:E379"/>
    <mergeCell ref="F379:G379"/>
    <mergeCell ref="H379:I379"/>
    <mergeCell ref="J379:K379"/>
    <mergeCell ref="N380:O380"/>
    <mergeCell ref="B381:C381"/>
    <mergeCell ref="D381:E381"/>
    <mergeCell ref="F381:G381"/>
    <mergeCell ref="H381:I381"/>
    <mergeCell ref="J381:K381"/>
    <mergeCell ref="L381:M381"/>
    <mergeCell ref="N381:O381"/>
    <mergeCell ref="B380:C380"/>
    <mergeCell ref="D380:E380"/>
    <mergeCell ref="L409:M409"/>
    <mergeCell ref="N409:O409"/>
    <mergeCell ref="B408:C408"/>
    <mergeCell ref="D408:E408"/>
    <mergeCell ref="F408:G408"/>
    <mergeCell ref="H408:I408"/>
    <mergeCell ref="J408:K408"/>
    <mergeCell ref="L408:M408"/>
    <mergeCell ref="F410:G410"/>
    <mergeCell ref="H410:I410"/>
    <mergeCell ref="J410:K410"/>
    <mergeCell ref="L410:M410"/>
    <mergeCell ref="N408:O408"/>
    <mergeCell ref="B409:C409"/>
    <mergeCell ref="D409:E409"/>
    <mergeCell ref="F409:G409"/>
    <mergeCell ref="H409:I409"/>
    <mergeCell ref="J409:K409"/>
    <mergeCell ref="N410:O410"/>
    <mergeCell ref="B437:C437"/>
    <mergeCell ref="D437:E437"/>
    <mergeCell ref="F437:G437"/>
    <mergeCell ref="H437:I437"/>
    <mergeCell ref="J437:K437"/>
    <mergeCell ref="L437:M437"/>
    <mergeCell ref="N437:O437"/>
    <mergeCell ref="B410:C410"/>
    <mergeCell ref="D410:E410"/>
    <mergeCell ref="L439:M439"/>
    <mergeCell ref="N439:O439"/>
    <mergeCell ref="B438:C438"/>
    <mergeCell ref="D438:E438"/>
    <mergeCell ref="F438:G438"/>
    <mergeCell ref="H438:I438"/>
    <mergeCell ref="J438:K438"/>
    <mergeCell ref="L438:M438"/>
    <mergeCell ref="F466:G466"/>
    <mergeCell ref="H466:I466"/>
    <mergeCell ref="J466:K466"/>
    <mergeCell ref="L466:M466"/>
    <mergeCell ref="N438:O438"/>
    <mergeCell ref="B439:C439"/>
    <mergeCell ref="D439:E439"/>
    <mergeCell ref="F439:G439"/>
    <mergeCell ref="H439:I439"/>
    <mergeCell ref="J439:K439"/>
    <mergeCell ref="N466:O466"/>
    <mergeCell ref="B467:C467"/>
    <mergeCell ref="D467:E467"/>
    <mergeCell ref="F467:G467"/>
    <mergeCell ref="H467:I467"/>
    <mergeCell ref="J467:K467"/>
    <mergeCell ref="L467:M467"/>
    <mergeCell ref="N467:O467"/>
    <mergeCell ref="B466:C466"/>
    <mergeCell ref="D466:E466"/>
    <mergeCell ref="L495:M495"/>
    <mergeCell ref="N495:O495"/>
    <mergeCell ref="B468:C468"/>
    <mergeCell ref="D468:E468"/>
    <mergeCell ref="F468:G468"/>
    <mergeCell ref="H468:I468"/>
    <mergeCell ref="J468:K468"/>
    <mergeCell ref="L468:M468"/>
    <mergeCell ref="F496:G496"/>
    <mergeCell ref="H496:I496"/>
    <mergeCell ref="J496:K496"/>
    <mergeCell ref="L496:M496"/>
    <mergeCell ref="N468:O468"/>
    <mergeCell ref="B495:C495"/>
    <mergeCell ref="D495:E495"/>
    <mergeCell ref="F495:G495"/>
    <mergeCell ref="H495:I495"/>
    <mergeCell ref="J495:K495"/>
    <mergeCell ref="N496:O496"/>
    <mergeCell ref="B497:C497"/>
    <mergeCell ref="D497:E497"/>
    <mergeCell ref="F497:G497"/>
    <mergeCell ref="H497:I497"/>
    <mergeCell ref="J497:K497"/>
    <mergeCell ref="L497:M497"/>
    <mergeCell ref="N497:O497"/>
    <mergeCell ref="B496:C496"/>
    <mergeCell ref="D496:E496"/>
    <mergeCell ref="L525:M525"/>
    <mergeCell ref="N525:O525"/>
    <mergeCell ref="B524:C524"/>
    <mergeCell ref="D524:E524"/>
    <mergeCell ref="F524:G524"/>
    <mergeCell ref="H524:I524"/>
    <mergeCell ref="J524:K524"/>
    <mergeCell ref="L524:M524"/>
    <mergeCell ref="F526:G526"/>
    <mergeCell ref="H526:I526"/>
    <mergeCell ref="J526:K526"/>
    <mergeCell ref="L526:M526"/>
    <mergeCell ref="N524:O524"/>
    <mergeCell ref="B525:C525"/>
    <mergeCell ref="D525:E525"/>
    <mergeCell ref="F525:G525"/>
    <mergeCell ref="H525:I525"/>
    <mergeCell ref="J525:K525"/>
    <mergeCell ref="N526:O526"/>
    <mergeCell ref="B553:C553"/>
    <mergeCell ref="D553:E553"/>
    <mergeCell ref="F553:G553"/>
    <mergeCell ref="H553:I553"/>
    <mergeCell ref="J553:K553"/>
    <mergeCell ref="L553:M553"/>
    <mergeCell ref="N553:O553"/>
    <mergeCell ref="B526:C526"/>
    <mergeCell ref="D526:E526"/>
    <mergeCell ref="L555:M555"/>
    <mergeCell ref="N555:O555"/>
    <mergeCell ref="B554:C554"/>
    <mergeCell ref="D554:E554"/>
    <mergeCell ref="F554:G554"/>
    <mergeCell ref="H554:I554"/>
    <mergeCell ref="J554:K554"/>
    <mergeCell ref="L554:M554"/>
    <mergeCell ref="F582:G582"/>
    <mergeCell ref="H582:I582"/>
    <mergeCell ref="J582:K582"/>
    <mergeCell ref="L582:M582"/>
    <mergeCell ref="N554:O554"/>
    <mergeCell ref="B555:C555"/>
    <mergeCell ref="D555:E555"/>
    <mergeCell ref="F555:G555"/>
    <mergeCell ref="H555:I555"/>
    <mergeCell ref="J555:K555"/>
    <mergeCell ref="N582:O582"/>
    <mergeCell ref="B583:C583"/>
    <mergeCell ref="D583:E583"/>
    <mergeCell ref="F583:G583"/>
    <mergeCell ref="H583:I583"/>
    <mergeCell ref="J583:K583"/>
    <mergeCell ref="L583:M583"/>
    <mergeCell ref="N583:O583"/>
    <mergeCell ref="B582:C582"/>
    <mergeCell ref="D582:E582"/>
    <mergeCell ref="L610:M610"/>
    <mergeCell ref="N610:O610"/>
    <mergeCell ref="B584:C584"/>
    <mergeCell ref="D584:E584"/>
    <mergeCell ref="F584:G584"/>
    <mergeCell ref="H584:I584"/>
    <mergeCell ref="J584:K584"/>
    <mergeCell ref="L584:M584"/>
    <mergeCell ref="F611:G611"/>
    <mergeCell ref="H611:I611"/>
    <mergeCell ref="J611:K611"/>
    <mergeCell ref="L611:M611"/>
    <mergeCell ref="N584:O584"/>
    <mergeCell ref="B610:C610"/>
    <mergeCell ref="D610:E610"/>
    <mergeCell ref="F610:G610"/>
    <mergeCell ref="H610:I610"/>
    <mergeCell ref="J610:K610"/>
    <mergeCell ref="N611:O611"/>
    <mergeCell ref="B612:C612"/>
    <mergeCell ref="D612:E612"/>
    <mergeCell ref="F612:G612"/>
    <mergeCell ref="H612:I612"/>
    <mergeCell ref="J612:K612"/>
    <mergeCell ref="L612:M612"/>
    <mergeCell ref="N612:O612"/>
    <mergeCell ref="B611:C611"/>
    <mergeCell ref="D611:E611"/>
    <mergeCell ref="L640:M640"/>
    <mergeCell ref="N640:O640"/>
    <mergeCell ref="B639:C639"/>
    <mergeCell ref="D639:E639"/>
    <mergeCell ref="F639:G639"/>
    <mergeCell ref="H639:I639"/>
    <mergeCell ref="J639:K639"/>
    <mergeCell ref="L639:M639"/>
    <mergeCell ref="F641:G641"/>
    <mergeCell ref="H641:I641"/>
    <mergeCell ref="J641:K641"/>
    <mergeCell ref="L641:M641"/>
    <mergeCell ref="N639:O639"/>
    <mergeCell ref="B640:C640"/>
    <mergeCell ref="D640:E640"/>
    <mergeCell ref="F640:G640"/>
    <mergeCell ref="H640:I640"/>
    <mergeCell ref="J640:K640"/>
    <mergeCell ref="N641:O641"/>
    <mergeCell ref="B668:C668"/>
    <mergeCell ref="D668:E668"/>
    <mergeCell ref="F668:G668"/>
    <mergeCell ref="H668:I668"/>
    <mergeCell ref="J668:K668"/>
    <mergeCell ref="L668:M668"/>
    <mergeCell ref="N668:O668"/>
    <mergeCell ref="B641:C641"/>
    <mergeCell ref="D641:E641"/>
    <mergeCell ref="L670:M670"/>
    <mergeCell ref="N670:O670"/>
    <mergeCell ref="B669:C669"/>
    <mergeCell ref="D669:E669"/>
    <mergeCell ref="F669:G669"/>
    <mergeCell ref="H669:I669"/>
    <mergeCell ref="J669:K669"/>
    <mergeCell ref="L669:M669"/>
    <mergeCell ref="F697:G697"/>
    <mergeCell ref="H697:I697"/>
    <mergeCell ref="J697:K697"/>
    <mergeCell ref="L697:M697"/>
    <mergeCell ref="N669:O669"/>
    <mergeCell ref="B670:C670"/>
    <mergeCell ref="D670:E670"/>
    <mergeCell ref="F670:G670"/>
    <mergeCell ref="H670:I670"/>
    <mergeCell ref="J670:K670"/>
    <mergeCell ref="N697:O697"/>
    <mergeCell ref="B698:C698"/>
    <mergeCell ref="D698:E698"/>
    <mergeCell ref="F698:G698"/>
    <mergeCell ref="H698:I698"/>
    <mergeCell ref="J698:K698"/>
    <mergeCell ref="L698:M698"/>
    <mergeCell ref="N698:O698"/>
    <mergeCell ref="B697:C697"/>
    <mergeCell ref="D697:E697"/>
    <mergeCell ref="L726:M726"/>
    <mergeCell ref="N726:O726"/>
    <mergeCell ref="B699:C699"/>
    <mergeCell ref="D699:E699"/>
    <mergeCell ref="F699:G699"/>
    <mergeCell ref="H699:I699"/>
    <mergeCell ref="J699:K699"/>
    <mergeCell ref="L699:M699"/>
    <mergeCell ref="F727:G727"/>
    <mergeCell ref="H727:I727"/>
    <mergeCell ref="J727:K727"/>
    <mergeCell ref="L727:M727"/>
    <mergeCell ref="N699:O699"/>
    <mergeCell ref="B726:C726"/>
    <mergeCell ref="D726:E726"/>
    <mergeCell ref="F726:G726"/>
    <mergeCell ref="H726:I726"/>
    <mergeCell ref="J726:K726"/>
    <mergeCell ref="N727:O727"/>
    <mergeCell ref="B728:C728"/>
    <mergeCell ref="D728:E728"/>
    <mergeCell ref="F728:G728"/>
    <mergeCell ref="H728:I728"/>
    <mergeCell ref="J728:K728"/>
    <mergeCell ref="L728:M728"/>
    <mergeCell ref="N728:O728"/>
    <mergeCell ref="B727:C727"/>
    <mergeCell ref="D727:E727"/>
    <mergeCell ref="L756:M756"/>
    <mergeCell ref="N756:O756"/>
    <mergeCell ref="B755:C755"/>
    <mergeCell ref="D755:E755"/>
    <mergeCell ref="F755:G755"/>
    <mergeCell ref="H755:I755"/>
    <mergeCell ref="J755:K755"/>
    <mergeCell ref="L755:M755"/>
    <mergeCell ref="F757:G757"/>
    <mergeCell ref="H757:I757"/>
    <mergeCell ref="J757:K757"/>
    <mergeCell ref="L757:M757"/>
    <mergeCell ref="N755:O755"/>
    <mergeCell ref="B756:C756"/>
    <mergeCell ref="D756:E756"/>
    <mergeCell ref="F756:G756"/>
    <mergeCell ref="H756:I756"/>
    <mergeCell ref="J756:K756"/>
    <mergeCell ref="N757:O757"/>
    <mergeCell ref="B784:C784"/>
    <mergeCell ref="D784:E784"/>
    <mergeCell ref="F784:G784"/>
    <mergeCell ref="H784:I784"/>
    <mergeCell ref="J784:K784"/>
    <mergeCell ref="L784:M784"/>
    <mergeCell ref="N784:O784"/>
    <mergeCell ref="B757:C757"/>
    <mergeCell ref="D757:E757"/>
    <mergeCell ref="L786:M786"/>
    <mergeCell ref="N786:O786"/>
    <mergeCell ref="B785:C785"/>
    <mergeCell ref="D785:E785"/>
    <mergeCell ref="F785:G785"/>
    <mergeCell ref="H785:I785"/>
    <mergeCell ref="J785:K785"/>
    <mergeCell ref="L785:M785"/>
    <mergeCell ref="F813:G813"/>
    <mergeCell ref="H813:I813"/>
    <mergeCell ref="J813:K813"/>
    <mergeCell ref="L813:M813"/>
    <mergeCell ref="N785:O785"/>
    <mergeCell ref="B786:C786"/>
    <mergeCell ref="D786:E786"/>
    <mergeCell ref="F786:G786"/>
    <mergeCell ref="H786:I786"/>
    <mergeCell ref="J786:K786"/>
    <mergeCell ref="N813:O813"/>
    <mergeCell ref="B814:C814"/>
    <mergeCell ref="D814:E814"/>
    <mergeCell ref="F814:G814"/>
    <mergeCell ref="H814:I814"/>
    <mergeCell ref="J814:K814"/>
    <mergeCell ref="L814:M814"/>
    <mergeCell ref="N814:O814"/>
    <mergeCell ref="B813:C813"/>
    <mergeCell ref="D813:E813"/>
    <mergeCell ref="L842:M842"/>
    <mergeCell ref="N842:O842"/>
    <mergeCell ref="B815:C815"/>
    <mergeCell ref="D815:E815"/>
    <mergeCell ref="F815:G815"/>
    <mergeCell ref="H815:I815"/>
    <mergeCell ref="J815:K815"/>
    <mergeCell ref="L815:M815"/>
    <mergeCell ref="F843:G843"/>
    <mergeCell ref="H843:I843"/>
    <mergeCell ref="J843:K843"/>
    <mergeCell ref="L843:M843"/>
    <mergeCell ref="N815:O815"/>
    <mergeCell ref="B842:C842"/>
    <mergeCell ref="D842:E842"/>
    <mergeCell ref="F842:G842"/>
    <mergeCell ref="H842:I842"/>
    <mergeCell ref="J842:K842"/>
    <mergeCell ref="N843:O843"/>
    <mergeCell ref="B844:C844"/>
    <mergeCell ref="D844:E844"/>
    <mergeCell ref="F844:G844"/>
    <mergeCell ref="H844:I844"/>
    <mergeCell ref="J844:K844"/>
    <mergeCell ref="L844:M844"/>
    <mergeCell ref="N844:O844"/>
    <mergeCell ref="B843:C843"/>
    <mergeCell ref="D843:E843"/>
    <mergeCell ref="L872:M872"/>
    <mergeCell ref="N872:O872"/>
    <mergeCell ref="B871:C871"/>
    <mergeCell ref="D871:E871"/>
    <mergeCell ref="F871:G871"/>
    <mergeCell ref="H871:I871"/>
    <mergeCell ref="J871:K871"/>
    <mergeCell ref="L871:M871"/>
    <mergeCell ref="F873:G873"/>
    <mergeCell ref="H873:I873"/>
    <mergeCell ref="J873:K873"/>
    <mergeCell ref="L873:M873"/>
    <mergeCell ref="N871:O871"/>
    <mergeCell ref="B872:C872"/>
    <mergeCell ref="D872:E872"/>
    <mergeCell ref="F872:G872"/>
    <mergeCell ref="H872:I872"/>
    <mergeCell ref="J872:K872"/>
    <mergeCell ref="N873:O873"/>
    <mergeCell ref="B900:C900"/>
    <mergeCell ref="D900:E900"/>
    <mergeCell ref="F900:G900"/>
    <mergeCell ref="H900:I900"/>
    <mergeCell ref="J900:K900"/>
    <mergeCell ref="L900:M900"/>
    <mergeCell ref="N900:O900"/>
    <mergeCell ref="B873:C873"/>
    <mergeCell ref="D873:E873"/>
    <mergeCell ref="L902:M902"/>
    <mergeCell ref="N902:O902"/>
    <mergeCell ref="B901:C901"/>
    <mergeCell ref="D901:E901"/>
    <mergeCell ref="F901:G901"/>
    <mergeCell ref="H901:I901"/>
    <mergeCell ref="J901:K901"/>
    <mergeCell ref="L901:M901"/>
    <mergeCell ref="F929:G929"/>
    <mergeCell ref="H929:I929"/>
    <mergeCell ref="J929:K929"/>
    <mergeCell ref="L929:M929"/>
    <mergeCell ref="N901:O901"/>
    <mergeCell ref="B902:C902"/>
    <mergeCell ref="D902:E902"/>
    <mergeCell ref="F902:G902"/>
    <mergeCell ref="H902:I902"/>
    <mergeCell ref="J902:K902"/>
    <mergeCell ref="N929:O929"/>
    <mergeCell ref="B930:C930"/>
    <mergeCell ref="D930:E930"/>
    <mergeCell ref="F930:G930"/>
    <mergeCell ref="H930:I930"/>
    <mergeCell ref="J930:K930"/>
    <mergeCell ref="L930:M930"/>
    <mergeCell ref="N930:O930"/>
    <mergeCell ref="B929:C929"/>
    <mergeCell ref="D929:E929"/>
    <mergeCell ref="L958:M958"/>
    <mergeCell ref="N958:O958"/>
    <mergeCell ref="B931:C931"/>
    <mergeCell ref="D931:E931"/>
    <mergeCell ref="F931:G931"/>
    <mergeCell ref="H931:I931"/>
    <mergeCell ref="J931:K931"/>
    <mergeCell ref="L931:M931"/>
    <mergeCell ref="F959:G959"/>
    <mergeCell ref="H959:I959"/>
    <mergeCell ref="J959:K959"/>
    <mergeCell ref="L959:M959"/>
    <mergeCell ref="N931:O931"/>
    <mergeCell ref="B958:C958"/>
    <mergeCell ref="D958:E958"/>
    <mergeCell ref="F958:G958"/>
    <mergeCell ref="H958:I958"/>
    <mergeCell ref="J958:K958"/>
    <mergeCell ref="N959:O959"/>
    <mergeCell ref="B960:C960"/>
    <mergeCell ref="D960:E960"/>
    <mergeCell ref="F960:G960"/>
    <mergeCell ref="H960:I960"/>
    <mergeCell ref="J960:K960"/>
    <mergeCell ref="L960:M960"/>
    <mergeCell ref="N960:O960"/>
    <mergeCell ref="B959:C959"/>
    <mergeCell ref="D959:E959"/>
    <mergeCell ref="L988:M988"/>
    <mergeCell ref="N988:O988"/>
    <mergeCell ref="B987:C987"/>
    <mergeCell ref="D987:E987"/>
    <mergeCell ref="F987:G987"/>
    <mergeCell ref="H987:I987"/>
    <mergeCell ref="J987:K987"/>
    <mergeCell ref="L987:M987"/>
    <mergeCell ref="F989:G989"/>
    <mergeCell ref="H989:I989"/>
    <mergeCell ref="J989:K989"/>
    <mergeCell ref="L989:M989"/>
    <mergeCell ref="N987:O987"/>
    <mergeCell ref="B988:C988"/>
    <mergeCell ref="D988:E988"/>
    <mergeCell ref="F988:G988"/>
    <mergeCell ref="H988:I988"/>
    <mergeCell ref="J988:K988"/>
    <mergeCell ref="N989:O989"/>
    <mergeCell ref="B1016:C1016"/>
    <mergeCell ref="D1016:E1016"/>
    <mergeCell ref="F1016:G1016"/>
    <mergeCell ref="H1016:I1016"/>
    <mergeCell ref="J1016:K1016"/>
    <mergeCell ref="L1016:M1016"/>
    <mergeCell ref="N1016:O1016"/>
    <mergeCell ref="B989:C989"/>
    <mergeCell ref="D989:E989"/>
    <mergeCell ref="L1018:M1018"/>
    <mergeCell ref="N1018:O1018"/>
    <mergeCell ref="B1017:C1017"/>
    <mergeCell ref="D1017:E1017"/>
    <mergeCell ref="F1017:G1017"/>
    <mergeCell ref="H1017:I1017"/>
    <mergeCell ref="J1017:K1017"/>
    <mergeCell ref="L1017:M1017"/>
    <mergeCell ref="F1045:G1045"/>
    <mergeCell ref="H1045:I1045"/>
    <mergeCell ref="J1045:K1045"/>
    <mergeCell ref="L1045:M1045"/>
    <mergeCell ref="N1017:O1017"/>
    <mergeCell ref="B1018:C1018"/>
    <mergeCell ref="D1018:E1018"/>
    <mergeCell ref="F1018:G1018"/>
    <mergeCell ref="H1018:I1018"/>
    <mergeCell ref="J1018:K1018"/>
    <mergeCell ref="N1045:O1045"/>
    <mergeCell ref="B1046:C1046"/>
    <mergeCell ref="D1046:E1046"/>
    <mergeCell ref="F1046:G1046"/>
    <mergeCell ref="H1046:I1046"/>
    <mergeCell ref="J1046:K1046"/>
    <mergeCell ref="L1046:M1046"/>
    <mergeCell ref="N1046:O1046"/>
    <mergeCell ref="B1045:C1045"/>
    <mergeCell ref="D1045:E1045"/>
    <mergeCell ref="B1047:C1047"/>
    <mergeCell ref="D1047:E1047"/>
    <mergeCell ref="F1047:G1047"/>
    <mergeCell ref="H1047:I1047"/>
    <mergeCell ref="J1047:K1047"/>
    <mergeCell ref="L1047:M1047"/>
    <mergeCell ref="B1075:C1075"/>
    <mergeCell ref="D1075:E1075"/>
    <mergeCell ref="F1075:G1075"/>
    <mergeCell ref="N1047:O1047"/>
    <mergeCell ref="B1073:C1073"/>
    <mergeCell ref="D1073:E1073"/>
    <mergeCell ref="F1073:G1073"/>
    <mergeCell ref="B1074:C1074"/>
    <mergeCell ref="D1074:E1074"/>
    <mergeCell ref="F1074:G1074"/>
  </mergeCells>
  <phoneticPr fontId="3"/>
  <printOptions gridLinesSet="0"/>
  <pageMargins left="0.59055118110236227" right="0.59055118110236227" top="0.78740157480314965" bottom="0.78740157480314965" header="0.15748031496062992" footer="0"/>
  <pageSetup paperSize="9" scale="89" firstPageNumber="15" orientation="portrait" blackAndWhite="1" useFirstPageNumber="1" r:id="rId1"/>
  <headerFooter alignWithMargins="0"/>
  <rowBreaks count="18" manualBreakCount="18">
    <brk id="58" max="14" man="1"/>
    <brk id="116" max="14" man="1"/>
    <brk id="174" max="14" man="1"/>
    <brk id="232" max="14" man="1"/>
    <brk id="290" max="14" man="1"/>
    <brk id="348" max="14" man="1"/>
    <brk id="406" max="14" man="1"/>
    <brk id="464" max="14" man="1"/>
    <brk id="522" max="14" man="1"/>
    <brk id="580" max="14" man="1"/>
    <brk id="637" max="14" man="1"/>
    <brk id="695" max="14" man="1"/>
    <brk id="753" max="14" man="1"/>
    <brk id="811" max="14" man="1"/>
    <brk id="869" max="14" man="1"/>
    <brk id="927" max="14" man="1"/>
    <brk id="985" max="14" man="1"/>
    <brk id="1043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7"/>
  <sheetViews>
    <sheetView view="pageBreakPreview" zoomScaleNormal="75" zoomScaleSheetLayoutView="100" workbookViewId="0"/>
  </sheetViews>
  <sheetFormatPr defaultColWidth="10.375" defaultRowHeight="23.85" customHeight="1" x14ac:dyDescent="0.15"/>
  <cols>
    <col min="1" max="1" width="13.375" style="1019" customWidth="1"/>
    <col min="2" max="2" width="9.875" style="1019" customWidth="1"/>
    <col min="3" max="5" width="12.625" style="1019" customWidth="1"/>
    <col min="6" max="7" width="12.625" style="1020" customWidth="1"/>
    <col min="8" max="256" width="10.375" style="1019"/>
    <col min="257" max="257" width="13.375" style="1019" customWidth="1"/>
    <col min="258" max="258" width="11.75" style="1019" customWidth="1"/>
    <col min="259" max="263" width="13.25" style="1019" customWidth="1"/>
    <col min="264" max="512" width="10.375" style="1019"/>
    <col min="513" max="513" width="13.375" style="1019" customWidth="1"/>
    <col min="514" max="514" width="11.75" style="1019" customWidth="1"/>
    <col min="515" max="519" width="13.25" style="1019" customWidth="1"/>
    <col min="520" max="768" width="10.375" style="1019"/>
    <col min="769" max="769" width="13.375" style="1019" customWidth="1"/>
    <col min="770" max="770" width="11.75" style="1019" customWidth="1"/>
    <col min="771" max="775" width="13.25" style="1019" customWidth="1"/>
    <col min="776" max="1024" width="10.375" style="1019"/>
    <col min="1025" max="1025" width="13.375" style="1019" customWidth="1"/>
    <col min="1026" max="1026" width="11.75" style="1019" customWidth="1"/>
    <col min="1027" max="1031" width="13.25" style="1019" customWidth="1"/>
    <col min="1032" max="1280" width="10.375" style="1019"/>
    <col min="1281" max="1281" width="13.375" style="1019" customWidth="1"/>
    <col min="1282" max="1282" width="11.75" style="1019" customWidth="1"/>
    <col min="1283" max="1287" width="13.25" style="1019" customWidth="1"/>
    <col min="1288" max="1536" width="10.375" style="1019"/>
    <col min="1537" max="1537" width="13.375" style="1019" customWidth="1"/>
    <col min="1538" max="1538" width="11.75" style="1019" customWidth="1"/>
    <col min="1539" max="1543" width="13.25" style="1019" customWidth="1"/>
    <col min="1544" max="1792" width="10.375" style="1019"/>
    <col min="1793" max="1793" width="13.375" style="1019" customWidth="1"/>
    <col min="1794" max="1794" width="11.75" style="1019" customWidth="1"/>
    <col min="1795" max="1799" width="13.25" style="1019" customWidth="1"/>
    <col min="1800" max="2048" width="10.375" style="1019"/>
    <col min="2049" max="2049" width="13.375" style="1019" customWidth="1"/>
    <col min="2050" max="2050" width="11.75" style="1019" customWidth="1"/>
    <col min="2051" max="2055" width="13.25" style="1019" customWidth="1"/>
    <col min="2056" max="2304" width="10.375" style="1019"/>
    <col min="2305" max="2305" width="13.375" style="1019" customWidth="1"/>
    <col min="2306" max="2306" width="11.75" style="1019" customWidth="1"/>
    <col min="2307" max="2311" width="13.25" style="1019" customWidth="1"/>
    <col min="2312" max="2560" width="10.375" style="1019"/>
    <col min="2561" max="2561" width="13.375" style="1019" customWidth="1"/>
    <col min="2562" max="2562" width="11.75" style="1019" customWidth="1"/>
    <col min="2563" max="2567" width="13.25" style="1019" customWidth="1"/>
    <col min="2568" max="2816" width="10.375" style="1019"/>
    <col min="2817" max="2817" width="13.375" style="1019" customWidth="1"/>
    <col min="2818" max="2818" width="11.75" style="1019" customWidth="1"/>
    <col min="2819" max="2823" width="13.25" style="1019" customWidth="1"/>
    <col min="2824" max="3072" width="10.375" style="1019"/>
    <col min="3073" max="3073" width="13.375" style="1019" customWidth="1"/>
    <col min="3074" max="3074" width="11.75" style="1019" customWidth="1"/>
    <col min="3075" max="3079" width="13.25" style="1019" customWidth="1"/>
    <col min="3080" max="3328" width="10.375" style="1019"/>
    <col min="3329" max="3329" width="13.375" style="1019" customWidth="1"/>
    <col min="3330" max="3330" width="11.75" style="1019" customWidth="1"/>
    <col min="3331" max="3335" width="13.25" style="1019" customWidth="1"/>
    <col min="3336" max="3584" width="10.375" style="1019"/>
    <col min="3585" max="3585" width="13.375" style="1019" customWidth="1"/>
    <col min="3586" max="3586" width="11.75" style="1019" customWidth="1"/>
    <col min="3587" max="3591" width="13.25" style="1019" customWidth="1"/>
    <col min="3592" max="3840" width="10.375" style="1019"/>
    <col min="3841" max="3841" width="13.375" style="1019" customWidth="1"/>
    <col min="3842" max="3842" width="11.75" style="1019" customWidth="1"/>
    <col min="3843" max="3847" width="13.25" style="1019" customWidth="1"/>
    <col min="3848" max="4096" width="10.375" style="1019"/>
    <col min="4097" max="4097" width="13.375" style="1019" customWidth="1"/>
    <col min="4098" max="4098" width="11.75" style="1019" customWidth="1"/>
    <col min="4099" max="4103" width="13.25" style="1019" customWidth="1"/>
    <col min="4104" max="4352" width="10.375" style="1019"/>
    <col min="4353" max="4353" width="13.375" style="1019" customWidth="1"/>
    <col min="4354" max="4354" width="11.75" style="1019" customWidth="1"/>
    <col min="4355" max="4359" width="13.25" style="1019" customWidth="1"/>
    <col min="4360" max="4608" width="10.375" style="1019"/>
    <col min="4609" max="4609" width="13.375" style="1019" customWidth="1"/>
    <col min="4610" max="4610" width="11.75" style="1019" customWidth="1"/>
    <col min="4611" max="4615" width="13.25" style="1019" customWidth="1"/>
    <col min="4616" max="4864" width="10.375" style="1019"/>
    <col min="4865" max="4865" width="13.375" style="1019" customWidth="1"/>
    <col min="4866" max="4866" width="11.75" style="1019" customWidth="1"/>
    <col min="4867" max="4871" width="13.25" style="1019" customWidth="1"/>
    <col min="4872" max="5120" width="10.375" style="1019"/>
    <col min="5121" max="5121" width="13.375" style="1019" customWidth="1"/>
    <col min="5122" max="5122" width="11.75" style="1019" customWidth="1"/>
    <col min="5123" max="5127" width="13.25" style="1019" customWidth="1"/>
    <col min="5128" max="5376" width="10.375" style="1019"/>
    <col min="5377" max="5377" width="13.375" style="1019" customWidth="1"/>
    <col min="5378" max="5378" width="11.75" style="1019" customWidth="1"/>
    <col min="5379" max="5383" width="13.25" style="1019" customWidth="1"/>
    <col min="5384" max="5632" width="10.375" style="1019"/>
    <col min="5633" max="5633" width="13.375" style="1019" customWidth="1"/>
    <col min="5634" max="5634" width="11.75" style="1019" customWidth="1"/>
    <col min="5635" max="5639" width="13.25" style="1019" customWidth="1"/>
    <col min="5640" max="5888" width="10.375" style="1019"/>
    <col min="5889" max="5889" width="13.375" style="1019" customWidth="1"/>
    <col min="5890" max="5890" width="11.75" style="1019" customWidth="1"/>
    <col min="5891" max="5895" width="13.25" style="1019" customWidth="1"/>
    <col min="5896" max="6144" width="10.375" style="1019"/>
    <col min="6145" max="6145" width="13.375" style="1019" customWidth="1"/>
    <col min="6146" max="6146" width="11.75" style="1019" customWidth="1"/>
    <col min="6147" max="6151" width="13.25" style="1019" customWidth="1"/>
    <col min="6152" max="6400" width="10.375" style="1019"/>
    <col min="6401" max="6401" width="13.375" style="1019" customWidth="1"/>
    <col min="6402" max="6402" width="11.75" style="1019" customWidth="1"/>
    <col min="6403" max="6407" width="13.25" style="1019" customWidth="1"/>
    <col min="6408" max="6656" width="10.375" style="1019"/>
    <col min="6657" max="6657" width="13.375" style="1019" customWidth="1"/>
    <col min="6658" max="6658" width="11.75" style="1019" customWidth="1"/>
    <col min="6659" max="6663" width="13.25" style="1019" customWidth="1"/>
    <col min="6664" max="6912" width="10.375" style="1019"/>
    <col min="6913" max="6913" width="13.375" style="1019" customWidth="1"/>
    <col min="6914" max="6914" width="11.75" style="1019" customWidth="1"/>
    <col min="6915" max="6919" width="13.25" style="1019" customWidth="1"/>
    <col min="6920" max="7168" width="10.375" style="1019"/>
    <col min="7169" max="7169" width="13.375" style="1019" customWidth="1"/>
    <col min="7170" max="7170" width="11.75" style="1019" customWidth="1"/>
    <col min="7171" max="7175" width="13.25" style="1019" customWidth="1"/>
    <col min="7176" max="7424" width="10.375" style="1019"/>
    <col min="7425" max="7425" width="13.375" style="1019" customWidth="1"/>
    <col min="7426" max="7426" width="11.75" style="1019" customWidth="1"/>
    <col min="7427" max="7431" width="13.25" style="1019" customWidth="1"/>
    <col min="7432" max="7680" width="10.375" style="1019"/>
    <col min="7681" max="7681" width="13.375" style="1019" customWidth="1"/>
    <col min="7682" max="7682" width="11.75" style="1019" customWidth="1"/>
    <col min="7683" max="7687" width="13.25" style="1019" customWidth="1"/>
    <col min="7688" max="7936" width="10.375" style="1019"/>
    <col min="7937" max="7937" width="13.375" style="1019" customWidth="1"/>
    <col min="7938" max="7938" width="11.75" style="1019" customWidth="1"/>
    <col min="7939" max="7943" width="13.25" style="1019" customWidth="1"/>
    <col min="7944" max="8192" width="10.375" style="1019"/>
    <col min="8193" max="8193" width="13.375" style="1019" customWidth="1"/>
    <col min="8194" max="8194" width="11.75" style="1019" customWidth="1"/>
    <col min="8195" max="8199" width="13.25" style="1019" customWidth="1"/>
    <col min="8200" max="8448" width="10.375" style="1019"/>
    <col min="8449" max="8449" width="13.375" style="1019" customWidth="1"/>
    <col min="8450" max="8450" width="11.75" style="1019" customWidth="1"/>
    <col min="8451" max="8455" width="13.25" style="1019" customWidth="1"/>
    <col min="8456" max="8704" width="10.375" style="1019"/>
    <col min="8705" max="8705" width="13.375" style="1019" customWidth="1"/>
    <col min="8706" max="8706" width="11.75" style="1019" customWidth="1"/>
    <col min="8707" max="8711" width="13.25" style="1019" customWidth="1"/>
    <col min="8712" max="8960" width="10.375" style="1019"/>
    <col min="8961" max="8961" width="13.375" style="1019" customWidth="1"/>
    <col min="8962" max="8962" width="11.75" style="1019" customWidth="1"/>
    <col min="8963" max="8967" width="13.25" style="1019" customWidth="1"/>
    <col min="8968" max="9216" width="10.375" style="1019"/>
    <col min="9217" max="9217" width="13.375" style="1019" customWidth="1"/>
    <col min="9218" max="9218" width="11.75" style="1019" customWidth="1"/>
    <col min="9219" max="9223" width="13.25" style="1019" customWidth="1"/>
    <col min="9224" max="9472" width="10.375" style="1019"/>
    <col min="9473" max="9473" width="13.375" style="1019" customWidth="1"/>
    <col min="9474" max="9474" width="11.75" style="1019" customWidth="1"/>
    <col min="9475" max="9479" width="13.25" style="1019" customWidth="1"/>
    <col min="9480" max="9728" width="10.375" style="1019"/>
    <col min="9729" max="9729" width="13.375" style="1019" customWidth="1"/>
    <col min="9730" max="9730" width="11.75" style="1019" customWidth="1"/>
    <col min="9731" max="9735" width="13.25" style="1019" customWidth="1"/>
    <col min="9736" max="9984" width="10.375" style="1019"/>
    <col min="9985" max="9985" width="13.375" style="1019" customWidth="1"/>
    <col min="9986" max="9986" width="11.75" style="1019" customWidth="1"/>
    <col min="9987" max="9991" width="13.25" style="1019" customWidth="1"/>
    <col min="9992" max="10240" width="10.375" style="1019"/>
    <col min="10241" max="10241" width="13.375" style="1019" customWidth="1"/>
    <col min="10242" max="10242" width="11.75" style="1019" customWidth="1"/>
    <col min="10243" max="10247" width="13.25" style="1019" customWidth="1"/>
    <col min="10248" max="10496" width="10.375" style="1019"/>
    <col min="10497" max="10497" width="13.375" style="1019" customWidth="1"/>
    <col min="10498" max="10498" width="11.75" style="1019" customWidth="1"/>
    <col min="10499" max="10503" width="13.25" style="1019" customWidth="1"/>
    <col min="10504" max="10752" width="10.375" style="1019"/>
    <col min="10753" max="10753" width="13.375" style="1019" customWidth="1"/>
    <col min="10754" max="10754" width="11.75" style="1019" customWidth="1"/>
    <col min="10755" max="10759" width="13.25" style="1019" customWidth="1"/>
    <col min="10760" max="11008" width="10.375" style="1019"/>
    <col min="11009" max="11009" width="13.375" style="1019" customWidth="1"/>
    <col min="11010" max="11010" width="11.75" style="1019" customWidth="1"/>
    <col min="11011" max="11015" width="13.25" style="1019" customWidth="1"/>
    <col min="11016" max="11264" width="10.375" style="1019"/>
    <col min="11265" max="11265" width="13.375" style="1019" customWidth="1"/>
    <col min="11266" max="11266" width="11.75" style="1019" customWidth="1"/>
    <col min="11267" max="11271" width="13.25" style="1019" customWidth="1"/>
    <col min="11272" max="11520" width="10.375" style="1019"/>
    <col min="11521" max="11521" width="13.375" style="1019" customWidth="1"/>
    <col min="11522" max="11522" width="11.75" style="1019" customWidth="1"/>
    <col min="11523" max="11527" width="13.25" style="1019" customWidth="1"/>
    <col min="11528" max="11776" width="10.375" style="1019"/>
    <col min="11777" max="11777" width="13.375" style="1019" customWidth="1"/>
    <col min="11778" max="11778" width="11.75" style="1019" customWidth="1"/>
    <col min="11779" max="11783" width="13.25" style="1019" customWidth="1"/>
    <col min="11784" max="12032" width="10.375" style="1019"/>
    <col min="12033" max="12033" width="13.375" style="1019" customWidth="1"/>
    <col min="12034" max="12034" width="11.75" style="1019" customWidth="1"/>
    <col min="12035" max="12039" width="13.25" style="1019" customWidth="1"/>
    <col min="12040" max="12288" width="10.375" style="1019"/>
    <col min="12289" max="12289" width="13.375" style="1019" customWidth="1"/>
    <col min="12290" max="12290" width="11.75" style="1019" customWidth="1"/>
    <col min="12291" max="12295" width="13.25" style="1019" customWidth="1"/>
    <col min="12296" max="12544" width="10.375" style="1019"/>
    <col min="12545" max="12545" width="13.375" style="1019" customWidth="1"/>
    <col min="12546" max="12546" width="11.75" style="1019" customWidth="1"/>
    <col min="12547" max="12551" width="13.25" style="1019" customWidth="1"/>
    <col min="12552" max="12800" width="10.375" style="1019"/>
    <col min="12801" max="12801" width="13.375" style="1019" customWidth="1"/>
    <col min="12802" max="12802" width="11.75" style="1019" customWidth="1"/>
    <col min="12803" max="12807" width="13.25" style="1019" customWidth="1"/>
    <col min="12808" max="13056" width="10.375" style="1019"/>
    <col min="13057" max="13057" width="13.375" style="1019" customWidth="1"/>
    <col min="13058" max="13058" width="11.75" style="1019" customWidth="1"/>
    <col min="13059" max="13063" width="13.25" style="1019" customWidth="1"/>
    <col min="13064" max="13312" width="10.375" style="1019"/>
    <col min="13313" max="13313" width="13.375" style="1019" customWidth="1"/>
    <col min="13314" max="13314" width="11.75" style="1019" customWidth="1"/>
    <col min="13315" max="13319" width="13.25" style="1019" customWidth="1"/>
    <col min="13320" max="13568" width="10.375" style="1019"/>
    <col min="13569" max="13569" width="13.375" style="1019" customWidth="1"/>
    <col min="13570" max="13570" width="11.75" style="1019" customWidth="1"/>
    <col min="13571" max="13575" width="13.25" style="1019" customWidth="1"/>
    <col min="13576" max="13824" width="10.375" style="1019"/>
    <col min="13825" max="13825" width="13.375" style="1019" customWidth="1"/>
    <col min="13826" max="13826" width="11.75" style="1019" customWidth="1"/>
    <col min="13827" max="13831" width="13.25" style="1019" customWidth="1"/>
    <col min="13832" max="14080" width="10.375" style="1019"/>
    <col min="14081" max="14081" width="13.375" style="1019" customWidth="1"/>
    <col min="14082" max="14082" width="11.75" style="1019" customWidth="1"/>
    <col min="14083" max="14087" width="13.25" style="1019" customWidth="1"/>
    <col min="14088" max="14336" width="10.375" style="1019"/>
    <col min="14337" max="14337" width="13.375" style="1019" customWidth="1"/>
    <col min="14338" max="14338" width="11.75" style="1019" customWidth="1"/>
    <col min="14339" max="14343" width="13.25" style="1019" customWidth="1"/>
    <col min="14344" max="14592" width="10.375" style="1019"/>
    <col min="14593" max="14593" width="13.375" style="1019" customWidth="1"/>
    <col min="14594" max="14594" width="11.75" style="1019" customWidth="1"/>
    <col min="14595" max="14599" width="13.25" style="1019" customWidth="1"/>
    <col min="14600" max="14848" width="10.375" style="1019"/>
    <col min="14849" max="14849" width="13.375" style="1019" customWidth="1"/>
    <col min="14850" max="14850" width="11.75" style="1019" customWidth="1"/>
    <col min="14851" max="14855" width="13.25" style="1019" customWidth="1"/>
    <col min="14856" max="15104" width="10.375" style="1019"/>
    <col min="15105" max="15105" width="13.375" style="1019" customWidth="1"/>
    <col min="15106" max="15106" width="11.75" style="1019" customWidth="1"/>
    <col min="15107" max="15111" width="13.25" style="1019" customWidth="1"/>
    <col min="15112" max="15360" width="10.375" style="1019"/>
    <col min="15361" max="15361" width="13.375" style="1019" customWidth="1"/>
    <col min="15362" max="15362" width="11.75" style="1019" customWidth="1"/>
    <col min="15363" max="15367" width="13.25" style="1019" customWidth="1"/>
    <col min="15368" max="15616" width="10.375" style="1019"/>
    <col min="15617" max="15617" width="13.375" style="1019" customWidth="1"/>
    <col min="15618" max="15618" width="11.75" style="1019" customWidth="1"/>
    <col min="15619" max="15623" width="13.25" style="1019" customWidth="1"/>
    <col min="15624" max="15872" width="10.375" style="1019"/>
    <col min="15873" max="15873" width="13.375" style="1019" customWidth="1"/>
    <col min="15874" max="15874" width="11.75" style="1019" customWidth="1"/>
    <col min="15875" max="15879" width="13.25" style="1019" customWidth="1"/>
    <col min="15880" max="16128" width="10.375" style="1019"/>
    <col min="16129" max="16129" width="13.375" style="1019" customWidth="1"/>
    <col min="16130" max="16130" width="11.75" style="1019" customWidth="1"/>
    <col min="16131" max="16135" width="13.25" style="1019" customWidth="1"/>
    <col min="16136" max="16384" width="10.375" style="1019"/>
  </cols>
  <sheetData>
    <row r="1" spans="1:48" s="1067" customFormat="1" ht="20.100000000000001" customHeight="1" thickBot="1" x14ac:dyDescent="0.45">
      <c r="A1" s="1069" t="s">
        <v>546</v>
      </c>
      <c r="B1" s="1069"/>
      <c r="F1" s="1068"/>
      <c r="G1" s="1068" t="s">
        <v>545</v>
      </c>
    </row>
    <row r="2" spans="1:48" s="1021" customFormat="1" ht="12.75" hidden="1" customHeight="1" thickBot="1" x14ac:dyDescent="0.2"/>
    <row r="3" spans="1:48" s="1021" customFormat="1" ht="15" customHeight="1" x14ac:dyDescent="0.15">
      <c r="A3" s="1066" t="s">
        <v>544</v>
      </c>
      <c r="B3" s="1065" t="s">
        <v>543</v>
      </c>
      <c r="C3" s="1064" t="s">
        <v>542</v>
      </c>
      <c r="D3" s="1063" t="s">
        <v>541</v>
      </c>
      <c r="E3" s="1062" t="s">
        <v>540</v>
      </c>
      <c r="F3" s="1061"/>
      <c r="G3" s="1060" t="s">
        <v>539</v>
      </c>
    </row>
    <row r="4" spans="1:48" s="1021" customFormat="1" ht="12.75" customHeight="1" x14ac:dyDescent="0.15">
      <c r="A4" s="1059"/>
      <c r="B4" s="1058"/>
      <c r="C4" s="1057"/>
      <c r="D4" s="1056" t="s">
        <v>538</v>
      </c>
      <c r="E4" s="1055" t="s">
        <v>537</v>
      </c>
      <c r="F4" s="1054"/>
      <c r="G4" s="1054"/>
    </row>
    <row r="5" spans="1:48" s="1021" customFormat="1" ht="15" customHeight="1" x14ac:dyDescent="0.15">
      <c r="A5" s="1053" t="s">
        <v>536</v>
      </c>
      <c r="B5" s="1052"/>
      <c r="C5" s="1051" t="s">
        <v>535</v>
      </c>
      <c r="D5" s="1050" t="s">
        <v>534</v>
      </c>
      <c r="E5" s="1050" t="s">
        <v>533</v>
      </c>
      <c r="F5" s="1049"/>
      <c r="G5" s="1049" t="s">
        <v>532</v>
      </c>
    </row>
    <row r="6" spans="1:48" s="1021" customFormat="1" ht="21.75" customHeight="1" x14ac:dyDescent="0.15">
      <c r="A6" s="1045" t="s">
        <v>531</v>
      </c>
      <c r="B6" s="1046">
        <f>SUM(C6:D6)+SUM(F6:G6)</f>
        <v>3382</v>
      </c>
      <c r="C6" s="1043">
        <f>[1]④B７用集計!I93</f>
        <v>123</v>
      </c>
      <c r="D6" s="1043">
        <f>[1]④B７用集計!I94</f>
        <v>276</v>
      </c>
      <c r="E6" s="1043">
        <f>[1]④B７用集計!I95</f>
        <v>225</v>
      </c>
      <c r="F6" s="1043">
        <f>[1]④B７用集計!I96</f>
        <v>1942</v>
      </c>
      <c r="G6" s="1043">
        <f>[1]④B７用集計!I97</f>
        <v>1041</v>
      </c>
      <c r="H6" s="1038"/>
      <c r="I6" s="1038"/>
      <c r="J6" s="1038"/>
      <c r="K6" s="1038"/>
      <c r="L6" s="1038"/>
      <c r="M6" s="1038"/>
      <c r="N6" s="1038"/>
      <c r="O6" s="1038"/>
      <c r="P6" s="1038"/>
      <c r="Q6" s="1038"/>
      <c r="R6" s="1038"/>
      <c r="S6" s="1038"/>
      <c r="T6" s="1038"/>
      <c r="U6" s="1038"/>
      <c r="V6" s="1038"/>
      <c r="W6" s="1038"/>
      <c r="X6" s="1038"/>
      <c r="Y6" s="1038"/>
      <c r="Z6" s="1038"/>
      <c r="AA6" s="1038"/>
      <c r="AB6" s="1038"/>
      <c r="AC6" s="1038"/>
      <c r="AD6" s="1038"/>
      <c r="AE6" s="1038"/>
      <c r="AF6" s="1038"/>
      <c r="AG6" s="1038"/>
      <c r="AH6" s="1038"/>
      <c r="AI6" s="1038"/>
      <c r="AJ6" s="1038"/>
      <c r="AK6" s="1038"/>
      <c r="AL6" s="1038"/>
      <c r="AM6" s="1038"/>
      <c r="AN6" s="1038"/>
      <c r="AO6" s="1038"/>
      <c r="AP6" s="1038"/>
      <c r="AQ6" s="1038"/>
      <c r="AR6" s="1038"/>
      <c r="AS6" s="1038"/>
      <c r="AT6" s="1038"/>
      <c r="AU6" s="1038"/>
      <c r="AV6" s="1038"/>
    </row>
    <row r="7" spans="1:48" s="1021" customFormat="1" ht="21.75" customHeight="1" x14ac:dyDescent="0.15">
      <c r="A7" s="1045" t="s">
        <v>530</v>
      </c>
      <c r="B7" s="1046">
        <f>SUM(C7:D7)+SUM(F7:G7)</f>
        <v>1135</v>
      </c>
      <c r="C7" s="1043">
        <f>[1]④B７用集計!I173</f>
        <v>40</v>
      </c>
      <c r="D7" s="1043">
        <f>[1]④B７用集計!I174</f>
        <v>83</v>
      </c>
      <c r="E7" s="1043">
        <f>[1]④B７用集計!I175</f>
        <v>63</v>
      </c>
      <c r="F7" s="1043">
        <f>[1]④B７用集計!I176</f>
        <v>596</v>
      </c>
      <c r="G7" s="1043">
        <f>[1]④B７用集計!I177</f>
        <v>416</v>
      </c>
      <c r="H7" s="1038"/>
      <c r="I7" s="1038"/>
      <c r="J7" s="1038"/>
      <c r="K7" s="1038"/>
      <c r="L7" s="1038"/>
      <c r="M7" s="1038"/>
      <c r="N7" s="1038"/>
      <c r="O7" s="1038"/>
      <c r="P7" s="1038"/>
      <c r="Q7" s="1038"/>
      <c r="R7" s="1038"/>
      <c r="S7" s="1038"/>
      <c r="T7" s="1038"/>
      <c r="U7" s="1038"/>
      <c r="V7" s="1038"/>
      <c r="W7" s="1038"/>
      <c r="X7" s="1038"/>
      <c r="Y7" s="1038"/>
      <c r="Z7" s="1038"/>
      <c r="AA7" s="1038"/>
      <c r="AB7" s="1038"/>
      <c r="AC7" s="1038"/>
      <c r="AD7" s="1038"/>
      <c r="AE7" s="1038"/>
      <c r="AF7" s="1038"/>
      <c r="AG7" s="1038"/>
      <c r="AH7" s="1038"/>
      <c r="AI7" s="1038"/>
      <c r="AJ7" s="1038"/>
      <c r="AK7" s="1038"/>
      <c r="AL7" s="1038"/>
      <c r="AM7" s="1038"/>
      <c r="AN7" s="1038"/>
      <c r="AO7" s="1038"/>
      <c r="AP7" s="1038"/>
      <c r="AQ7" s="1038"/>
      <c r="AR7" s="1038"/>
      <c r="AS7" s="1038"/>
      <c r="AT7" s="1038"/>
      <c r="AU7" s="1038"/>
      <c r="AV7" s="1038"/>
    </row>
    <row r="8" spans="1:48" s="1021" customFormat="1" ht="21.75" customHeight="1" x14ac:dyDescent="0.15">
      <c r="A8" s="1045" t="s">
        <v>529</v>
      </c>
      <c r="B8" s="1046">
        <f>SUM(C8:D8)+SUM(F8:G8)</f>
        <v>4172</v>
      </c>
      <c r="C8" s="1043">
        <f>[1]④B７用集計!I275</f>
        <v>196</v>
      </c>
      <c r="D8" s="1043">
        <f>[1]④B７用集計!I276</f>
        <v>387</v>
      </c>
      <c r="E8" s="1043">
        <f>[1]④B７用集計!I277</f>
        <v>297</v>
      </c>
      <c r="F8" s="1043">
        <f>[1]④B７用集計!I278</f>
        <v>2439</v>
      </c>
      <c r="G8" s="1043">
        <f>[1]④B７用集計!I279</f>
        <v>1150</v>
      </c>
      <c r="H8" s="1048"/>
      <c r="I8" s="1038"/>
      <c r="J8" s="1038"/>
      <c r="K8" s="1038"/>
      <c r="L8" s="1038"/>
      <c r="M8" s="1038"/>
      <c r="N8" s="1038"/>
      <c r="O8" s="1038"/>
      <c r="P8" s="1038"/>
      <c r="Q8" s="1038"/>
      <c r="R8" s="1038"/>
      <c r="S8" s="1038"/>
      <c r="T8" s="1038"/>
      <c r="U8" s="1038"/>
      <c r="V8" s="1038"/>
      <c r="W8" s="1038"/>
      <c r="X8" s="1038"/>
      <c r="Y8" s="1038"/>
      <c r="Z8" s="1038"/>
      <c r="AA8" s="1038"/>
      <c r="AB8" s="1038"/>
      <c r="AC8" s="1038"/>
      <c r="AD8" s="1038"/>
      <c r="AE8" s="1038"/>
      <c r="AF8" s="1038"/>
      <c r="AG8" s="1038"/>
      <c r="AH8" s="1038"/>
      <c r="AI8" s="1038"/>
      <c r="AJ8" s="1038"/>
      <c r="AK8" s="1038"/>
      <c r="AL8" s="1038"/>
      <c r="AM8" s="1038"/>
      <c r="AN8" s="1038"/>
      <c r="AO8" s="1038"/>
      <c r="AP8" s="1038"/>
      <c r="AQ8" s="1038"/>
      <c r="AR8" s="1038"/>
      <c r="AS8" s="1038"/>
      <c r="AT8" s="1038"/>
      <c r="AU8" s="1038"/>
      <c r="AV8" s="1038"/>
    </row>
    <row r="9" spans="1:48" s="1021" customFormat="1" ht="21.75" customHeight="1" x14ac:dyDescent="0.15">
      <c r="A9" s="1045" t="s">
        <v>528</v>
      </c>
      <c r="B9" s="1046">
        <f>SUM(C9:D9)+SUM(F9:G9)</f>
        <v>1412</v>
      </c>
      <c r="C9" s="1043">
        <f>[1]④B７用集計!I284</f>
        <v>67</v>
      </c>
      <c r="D9" s="1043">
        <f>[1]④B７用集計!I285</f>
        <v>135</v>
      </c>
      <c r="E9" s="1043">
        <f>[1]④B７用集計!I286</f>
        <v>91</v>
      </c>
      <c r="F9" s="1043">
        <f>[1]④B７用集計!I287</f>
        <v>828</v>
      </c>
      <c r="G9" s="1043">
        <f>[1]④B７用集計!I288</f>
        <v>382</v>
      </c>
      <c r="H9" s="1038"/>
      <c r="I9" s="1038"/>
      <c r="J9" s="1038"/>
      <c r="K9" s="1038"/>
      <c r="L9" s="1038"/>
      <c r="M9" s="1038"/>
      <c r="N9" s="1038"/>
      <c r="O9" s="1038"/>
      <c r="P9" s="1038"/>
      <c r="Q9" s="1038"/>
      <c r="R9" s="1038"/>
      <c r="S9" s="1038"/>
      <c r="T9" s="1038"/>
      <c r="U9" s="1038"/>
      <c r="V9" s="1038"/>
      <c r="W9" s="1038"/>
      <c r="X9" s="1038"/>
      <c r="Y9" s="1038"/>
      <c r="Z9" s="1038"/>
      <c r="AA9" s="1038"/>
      <c r="AB9" s="1038"/>
      <c r="AC9" s="1038"/>
      <c r="AD9" s="1038"/>
      <c r="AE9" s="1038"/>
      <c r="AF9" s="1038"/>
      <c r="AG9" s="1038"/>
      <c r="AH9" s="1038"/>
      <c r="AI9" s="1038"/>
      <c r="AJ9" s="1038"/>
      <c r="AK9" s="1038"/>
      <c r="AL9" s="1038"/>
      <c r="AM9" s="1038"/>
      <c r="AN9" s="1038"/>
      <c r="AO9" s="1038"/>
      <c r="AP9" s="1038"/>
      <c r="AQ9" s="1038"/>
      <c r="AR9" s="1038"/>
      <c r="AS9" s="1038"/>
      <c r="AT9" s="1038"/>
      <c r="AU9" s="1038"/>
      <c r="AV9" s="1038"/>
    </row>
    <row r="10" spans="1:48" s="1021" customFormat="1" ht="21.75" customHeight="1" x14ac:dyDescent="0.15">
      <c r="A10" s="1045" t="s">
        <v>527</v>
      </c>
      <c r="B10" s="1046">
        <f>SUM(C10:D10)+SUM(F10:G10)</f>
        <v>8055</v>
      </c>
      <c r="C10" s="1043">
        <f>[1]④B７用集計!I371</f>
        <v>515</v>
      </c>
      <c r="D10" s="1043">
        <f>[1]④B７用集計!I372</f>
        <v>835</v>
      </c>
      <c r="E10" s="1043">
        <f>[1]④B７用集計!I373</f>
        <v>519</v>
      </c>
      <c r="F10" s="1043">
        <f>[1]④B７用集計!I374</f>
        <v>5175</v>
      </c>
      <c r="G10" s="1043">
        <f>[1]④B７用集計!I375</f>
        <v>1530</v>
      </c>
      <c r="H10" s="1038"/>
      <c r="I10" s="1038"/>
      <c r="J10" s="1038"/>
      <c r="K10" s="1038"/>
      <c r="L10" s="1038"/>
      <c r="M10" s="1038"/>
      <c r="N10" s="1038"/>
      <c r="O10" s="1038"/>
      <c r="P10" s="1038"/>
      <c r="Q10" s="1038"/>
      <c r="R10" s="1038"/>
      <c r="S10" s="1038"/>
      <c r="T10" s="1038"/>
      <c r="U10" s="1038"/>
      <c r="V10" s="1038"/>
      <c r="W10" s="1038"/>
      <c r="X10" s="1038"/>
      <c r="Y10" s="1038"/>
      <c r="Z10" s="1038"/>
      <c r="AA10" s="1038"/>
      <c r="AB10" s="1038"/>
      <c r="AC10" s="1038"/>
      <c r="AD10" s="1038"/>
      <c r="AE10" s="1038"/>
      <c r="AF10" s="1038"/>
      <c r="AG10" s="1038"/>
      <c r="AH10" s="1038"/>
      <c r="AI10" s="1038"/>
      <c r="AJ10" s="1038"/>
      <c r="AK10" s="1038"/>
      <c r="AL10" s="1038"/>
      <c r="AM10" s="1038"/>
      <c r="AN10" s="1038"/>
      <c r="AO10" s="1038"/>
      <c r="AP10" s="1038"/>
      <c r="AQ10" s="1038"/>
      <c r="AR10" s="1038"/>
      <c r="AS10" s="1038"/>
      <c r="AT10" s="1038"/>
      <c r="AU10" s="1038"/>
      <c r="AV10" s="1038"/>
    </row>
    <row r="11" spans="1:48" s="1021" customFormat="1" ht="21.75" customHeight="1" x14ac:dyDescent="0.15">
      <c r="A11" s="1045" t="s">
        <v>526</v>
      </c>
      <c r="B11" s="1046">
        <f>SUM(C11:D11)+SUM(F11:G11)</f>
        <v>6352</v>
      </c>
      <c r="C11" s="1043">
        <f>[1]④B７用集計!I455</f>
        <v>518</v>
      </c>
      <c r="D11" s="1043">
        <f>[1]④B７用集計!I456</f>
        <v>623</v>
      </c>
      <c r="E11" s="1043">
        <f>[1]④B７用集計!I457</f>
        <v>379</v>
      </c>
      <c r="F11" s="1043">
        <f>[1]④B７用集計!I458</f>
        <v>4033</v>
      </c>
      <c r="G11" s="1043">
        <f>[1]④B７用集計!I459</f>
        <v>1178</v>
      </c>
      <c r="H11" s="1038"/>
      <c r="I11" s="1038"/>
      <c r="J11" s="1038"/>
      <c r="K11" s="1038"/>
      <c r="L11" s="1038"/>
      <c r="M11" s="1038"/>
      <c r="N11" s="1038"/>
      <c r="O11" s="1038"/>
      <c r="P11" s="1038"/>
      <c r="Q11" s="1038"/>
      <c r="R11" s="1038"/>
      <c r="S11" s="1038"/>
      <c r="T11" s="1038"/>
      <c r="U11" s="1038"/>
      <c r="V11" s="1038"/>
      <c r="W11" s="1038"/>
      <c r="X11" s="1038"/>
      <c r="Y11" s="1038"/>
      <c r="Z11" s="1038"/>
      <c r="AA11" s="1038"/>
      <c r="AB11" s="1038"/>
      <c r="AC11" s="1038"/>
      <c r="AD11" s="1038"/>
      <c r="AE11" s="1038"/>
      <c r="AF11" s="1038"/>
      <c r="AG11" s="1038"/>
      <c r="AH11" s="1038"/>
      <c r="AI11" s="1038"/>
      <c r="AJ11" s="1038"/>
      <c r="AK11" s="1038"/>
      <c r="AL11" s="1038"/>
      <c r="AM11" s="1038"/>
      <c r="AN11" s="1038"/>
      <c r="AO11" s="1038"/>
      <c r="AP11" s="1038"/>
      <c r="AQ11" s="1038"/>
      <c r="AR11" s="1038"/>
      <c r="AS11" s="1038"/>
      <c r="AT11" s="1038"/>
      <c r="AU11" s="1038"/>
      <c r="AV11" s="1038"/>
    </row>
    <row r="12" spans="1:48" s="1021" customFormat="1" ht="21.75" customHeight="1" x14ac:dyDescent="0.15">
      <c r="A12" s="1045" t="s">
        <v>525</v>
      </c>
      <c r="B12" s="1046">
        <f>SUM(C12:D12)+SUM(F12:G12)</f>
        <v>5390</v>
      </c>
      <c r="C12" s="1043">
        <f>[1]④B７用集計!I502</f>
        <v>299</v>
      </c>
      <c r="D12" s="1043">
        <f>[1]④B７用集計!I503</f>
        <v>491</v>
      </c>
      <c r="E12" s="1043">
        <f>[1]④B７用集計!I504</f>
        <v>386</v>
      </c>
      <c r="F12" s="1043">
        <f>[1]④B７用集計!I505</f>
        <v>3544</v>
      </c>
      <c r="G12" s="1043">
        <f>[1]④B７用集計!I506</f>
        <v>1056</v>
      </c>
      <c r="H12" s="1038"/>
      <c r="I12" s="1038"/>
      <c r="J12" s="1038"/>
      <c r="K12" s="1038"/>
      <c r="L12" s="1038"/>
      <c r="M12" s="1038"/>
      <c r="N12" s="1038"/>
      <c r="O12" s="1038"/>
      <c r="P12" s="1038"/>
      <c r="Q12" s="1038"/>
      <c r="R12" s="1038"/>
      <c r="S12" s="1038"/>
      <c r="T12" s="1038"/>
      <c r="U12" s="1038"/>
      <c r="V12" s="1038"/>
      <c r="W12" s="1038"/>
      <c r="X12" s="1038"/>
      <c r="Y12" s="1038"/>
      <c r="Z12" s="1038"/>
      <c r="AA12" s="1038"/>
      <c r="AB12" s="1038"/>
      <c r="AC12" s="1038"/>
      <c r="AD12" s="1038"/>
      <c r="AE12" s="1038"/>
      <c r="AF12" s="1038"/>
      <c r="AG12" s="1038"/>
      <c r="AH12" s="1038"/>
      <c r="AI12" s="1038"/>
      <c r="AJ12" s="1038"/>
      <c r="AK12" s="1038"/>
      <c r="AL12" s="1038"/>
      <c r="AM12" s="1038"/>
      <c r="AN12" s="1038"/>
      <c r="AO12" s="1038"/>
      <c r="AP12" s="1038"/>
      <c r="AQ12" s="1038"/>
      <c r="AR12" s="1038"/>
      <c r="AS12" s="1038"/>
      <c r="AT12" s="1038"/>
      <c r="AU12" s="1038"/>
      <c r="AV12" s="1038"/>
    </row>
    <row r="13" spans="1:48" s="1021" customFormat="1" ht="21.75" customHeight="1" x14ac:dyDescent="0.15">
      <c r="A13" s="1045" t="s">
        <v>524</v>
      </c>
      <c r="B13" s="1046">
        <f>SUM(C13:D13)+SUM(F13:G13)</f>
        <v>2235</v>
      </c>
      <c r="C13" s="1043">
        <f>[1]④B７用集計!I594</f>
        <v>109</v>
      </c>
      <c r="D13" s="1043">
        <f>[1]④B７用集計!I595</f>
        <v>203</v>
      </c>
      <c r="E13" s="1043">
        <f>[1]④B７用集計!I596</f>
        <v>119</v>
      </c>
      <c r="F13" s="1043">
        <f>[1]④B７用集計!I597</f>
        <v>1264</v>
      </c>
      <c r="G13" s="1043">
        <f>[1]④B７用集計!I598</f>
        <v>659</v>
      </c>
      <c r="H13" s="1038"/>
      <c r="I13" s="1038"/>
      <c r="J13" s="1038"/>
      <c r="K13" s="1038"/>
      <c r="L13" s="1038"/>
      <c r="M13" s="1038"/>
      <c r="N13" s="1038"/>
      <c r="O13" s="1038"/>
      <c r="P13" s="1038"/>
      <c r="Q13" s="1038"/>
      <c r="R13" s="1038"/>
      <c r="S13" s="1038"/>
      <c r="T13" s="1038"/>
      <c r="U13" s="1038"/>
      <c r="V13" s="1038"/>
      <c r="W13" s="1038"/>
      <c r="X13" s="1038"/>
      <c r="Y13" s="1038"/>
      <c r="Z13" s="1038"/>
      <c r="AA13" s="1038"/>
      <c r="AB13" s="1038"/>
      <c r="AC13" s="1038"/>
      <c r="AD13" s="1038"/>
      <c r="AE13" s="1038"/>
      <c r="AF13" s="1038"/>
      <c r="AG13" s="1038"/>
      <c r="AH13" s="1038"/>
      <c r="AI13" s="1038"/>
      <c r="AJ13" s="1038"/>
      <c r="AK13" s="1038"/>
      <c r="AL13" s="1038"/>
      <c r="AM13" s="1038"/>
      <c r="AN13" s="1038"/>
      <c r="AO13" s="1038"/>
      <c r="AP13" s="1038"/>
      <c r="AQ13" s="1038"/>
      <c r="AR13" s="1038"/>
      <c r="AS13" s="1038"/>
      <c r="AT13" s="1038"/>
      <c r="AU13" s="1038"/>
      <c r="AV13" s="1038"/>
    </row>
    <row r="14" spans="1:48" s="1021" customFormat="1" ht="21.75" customHeight="1" x14ac:dyDescent="0.15">
      <c r="A14" s="1045" t="s">
        <v>424</v>
      </c>
      <c r="B14" s="1046">
        <f>SUM(C14:D14)+SUM(F14:G14)</f>
        <v>8254</v>
      </c>
      <c r="C14" s="1043">
        <f>[1]④B７用集計!I659</f>
        <v>571</v>
      </c>
      <c r="D14" s="1043">
        <f>[1]④B７用集計!I660</f>
        <v>863</v>
      </c>
      <c r="E14" s="1043">
        <f>[1]④B７用集計!I661</f>
        <v>531</v>
      </c>
      <c r="F14" s="1043">
        <f>[1]④B７用集計!I662</f>
        <v>4871</v>
      </c>
      <c r="G14" s="1043">
        <f>[1]④B７用集計!I663</f>
        <v>1949</v>
      </c>
      <c r="H14" s="1038"/>
      <c r="I14" s="1038"/>
      <c r="J14" s="1038"/>
      <c r="K14" s="1038"/>
      <c r="L14" s="1038"/>
      <c r="M14" s="1038"/>
      <c r="N14" s="1038"/>
      <c r="O14" s="1038"/>
      <c r="P14" s="1038"/>
      <c r="Q14" s="1038"/>
      <c r="R14" s="1038"/>
      <c r="S14" s="1038"/>
      <c r="T14" s="1038"/>
      <c r="U14" s="1038"/>
      <c r="V14" s="1038"/>
      <c r="W14" s="1038"/>
      <c r="X14" s="1038"/>
      <c r="Y14" s="1038"/>
      <c r="Z14" s="1038"/>
      <c r="AA14" s="1038"/>
      <c r="AB14" s="1038"/>
      <c r="AC14" s="1038"/>
      <c r="AD14" s="1038"/>
      <c r="AE14" s="1038"/>
      <c r="AF14" s="1038"/>
      <c r="AG14" s="1038"/>
      <c r="AH14" s="1038"/>
      <c r="AI14" s="1038"/>
      <c r="AJ14" s="1038"/>
      <c r="AK14" s="1038"/>
      <c r="AL14" s="1038"/>
      <c r="AM14" s="1038"/>
      <c r="AN14" s="1038"/>
      <c r="AO14" s="1038"/>
      <c r="AP14" s="1038"/>
      <c r="AQ14" s="1038"/>
      <c r="AR14" s="1038"/>
      <c r="AS14" s="1038"/>
      <c r="AT14" s="1038"/>
      <c r="AU14" s="1038"/>
      <c r="AV14" s="1038"/>
    </row>
    <row r="15" spans="1:48" s="1021" customFormat="1" ht="21.75" customHeight="1" x14ac:dyDescent="0.15">
      <c r="A15" s="1045" t="s">
        <v>407</v>
      </c>
      <c r="B15" s="1046">
        <f>SUM(C15:D15)+SUM(F15:G15)</f>
        <v>2794</v>
      </c>
      <c r="C15" s="1043">
        <f>[1]④B７用集計!I799</f>
        <v>129</v>
      </c>
      <c r="D15" s="1043">
        <f>[1]④B７用集計!I800</f>
        <v>245</v>
      </c>
      <c r="E15" s="1043">
        <f>[1]④B７用集計!I801</f>
        <v>166</v>
      </c>
      <c r="F15" s="1043">
        <f>[1]④B７用集計!I802</f>
        <v>1546</v>
      </c>
      <c r="G15" s="1043">
        <f>[1]④B７用集計!I803</f>
        <v>874</v>
      </c>
      <c r="H15" s="1038"/>
      <c r="I15" s="1038"/>
      <c r="J15" s="1038"/>
      <c r="K15" s="1038"/>
      <c r="L15" s="1038"/>
      <c r="M15" s="1038"/>
      <c r="N15" s="1038"/>
      <c r="O15" s="1038"/>
      <c r="P15" s="1038"/>
      <c r="Q15" s="1038"/>
      <c r="R15" s="1038"/>
      <c r="S15" s="1038"/>
      <c r="T15" s="1038"/>
      <c r="U15" s="1038"/>
      <c r="V15" s="1038"/>
      <c r="W15" s="1038"/>
      <c r="X15" s="1038"/>
      <c r="Y15" s="1038"/>
      <c r="Z15" s="1038"/>
      <c r="AA15" s="1038"/>
      <c r="AB15" s="1038"/>
      <c r="AC15" s="1038"/>
      <c r="AD15" s="1038"/>
      <c r="AE15" s="1038"/>
      <c r="AF15" s="1038"/>
      <c r="AG15" s="1038"/>
      <c r="AH15" s="1038"/>
      <c r="AI15" s="1038"/>
      <c r="AJ15" s="1038"/>
      <c r="AK15" s="1038"/>
      <c r="AL15" s="1038"/>
      <c r="AM15" s="1038"/>
      <c r="AN15" s="1038"/>
      <c r="AO15" s="1038"/>
      <c r="AP15" s="1038"/>
      <c r="AQ15" s="1038"/>
      <c r="AR15" s="1038"/>
      <c r="AS15" s="1038"/>
      <c r="AT15" s="1038"/>
      <c r="AU15" s="1038"/>
      <c r="AV15" s="1038"/>
    </row>
    <row r="16" spans="1:48" s="1021" customFormat="1" ht="21.75" customHeight="1" x14ac:dyDescent="0.15">
      <c r="A16" s="1045" t="s">
        <v>398</v>
      </c>
      <c r="B16" s="1046">
        <f>SUM(C16:D16)+SUM(F16:G16)</f>
        <v>1094</v>
      </c>
      <c r="C16" s="1043">
        <f>[1]④B７用集計!I874</f>
        <v>40</v>
      </c>
      <c r="D16" s="1043">
        <f>[1]④B７用集計!I875</f>
        <v>88</v>
      </c>
      <c r="E16" s="1043">
        <f>[1]④B７用集計!I876</f>
        <v>56</v>
      </c>
      <c r="F16" s="1043">
        <f>[1]④B７用集計!I877</f>
        <v>573</v>
      </c>
      <c r="G16" s="1043">
        <f>[1]④B７用集計!I878</f>
        <v>393</v>
      </c>
      <c r="H16" s="1038"/>
      <c r="I16" s="1038"/>
      <c r="J16" s="1038"/>
      <c r="K16" s="1038"/>
      <c r="L16" s="1038"/>
      <c r="M16" s="1038"/>
      <c r="N16" s="1038"/>
      <c r="O16" s="1038"/>
      <c r="P16" s="1038"/>
      <c r="Q16" s="1038"/>
      <c r="R16" s="1038"/>
      <c r="S16" s="1038"/>
      <c r="T16" s="1038"/>
      <c r="U16" s="1038"/>
      <c r="V16" s="1038"/>
      <c r="W16" s="1038"/>
      <c r="X16" s="1038"/>
      <c r="Y16" s="1038"/>
      <c r="Z16" s="1038"/>
      <c r="AA16" s="1038"/>
      <c r="AB16" s="1038"/>
      <c r="AC16" s="1038"/>
      <c r="AD16" s="1038"/>
      <c r="AE16" s="1038"/>
      <c r="AF16" s="1038"/>
      <c r="AG16" s="1038"/>
      <c r="AH16" s="1038"/>
      <c r="AI16" s="1038"/>
      <c r="AJ16" s="1038"/>
      <c r="AK16" s="1038"/>
      <c r="AL16" s="1038"/>
      <c r="AM16" s="1038"/>
      <c r="AN16" s="1038"/>
      <c r="AO16" s="1038"/>
      <c r="AP16" s="1038"/>
      <c r="AQ16" s="1038"/>
      <c r="AR16" s="1038"/>
      <c r="AS16" s="1038"/>
      <c r="AT16" s="1038"/>
      <c r="AU16" s="1038"/>
      <c r="AV16" s="1038"/>
    </row>
    <row r="17" spans="1:48" s="1021" customFormat="1" ht="21.75" customHeight="1" x14ac:dyDescent="0.15">
      <c r="A17" s="1045" t="s">
        <v>396</v>
      </c>
      <c r="B17" s="1046">
        <f>SUM(C17:D17)+SUM(F17:G17)</f>
        <v>450</v>
      </c>
      <c r="C17" s="1043">
        <f>[1]④B７用集計!I884</f>
        <v>19</v>
      </c>
      <c r="D17" s="1043">
        <f>[1]④B７用集計!I885</f>
        <v>45</v>
      </c>
      <c r="E17" s="1043">
        <f>[1]④B７用集計!I886</f>
        <v>22</v>
      </c>
      <c r="F17" s="1043">
        <f>[1]④B７用集計!I887</f>
        <v>226</v>
      </c>
      <c r="G17" s="1043">
        <f>[1]④B７用集計!I888</f>
        <v>160</v>
      </c>
      <c r="H17" s="1038"/>
      <c r="I17" s="1038"/>
      <c r="J17" s="1038"/>
      <c r="K17" s="1038"/>
      <c r="L17" s="1038"/>
      <c r="M17" s="1038"/>
      <c r="N17" s="1038"/>
      <c r="O17" s="1038"/>
      <c r="P17" s="1038"/>
      <c r="Q17" s="1038"/>
      <c r="R17" s="1038"/>
      <c r="S17" s="1038"/>
      <c r="T17" s="1038"/>
      <c r="U17" s="1038"/>
      <c r="V17" s="1038"/>
      <c r="W17" s="1038"/>
      <c r="X17" s="1038"/>
      <c r="Y17" s="1038"/>
      <c r="Z17" s="1038"/>
      <c r="AA17" s="1038"/>
      <c r="AB17" s="1038"/>
      <c r="AC17" s="1038"/>
      <c r="AD17" s="1038"/>
      <c r="AE17" s="1038"/>
      <c r="AF17" s="1038"/>
      <c r="AG17" s="1038"/>
      <c r="AH17" s="1038"/>
      <c r="AI17" s="1038"/>
      <c r="AJ17" s="1038"/>
      <c r="AK17" s="1038"/>
      <c r="AL17" s="1038"/>
      <c r="AM17" s="1038"/>
      <c r="AN17" s="1038"/>
      <c r="AO17" s="1038"/>
      <c r="AP17" s="1038"/>
      <c r="AQ17" s="1038"/>
      <c r="AR17" s="1038"/>
      <c r="AS17" s="1038"/>
      <c r="AT17" s="1038"/>
      <c r="AU17" s="1038"/>
      <c r="AV17" s="1038"/>
    </row>
    <row r="18" spans="1:48" s="1021" customFormat="1" ht="21.75" customHeight="1" x14ac:dyDescent="0.15">
      <c r="A18" s="1045" t="s">
        <v>392</v>
      </c>
      <c r="B18" s="1046">
        <f>SUM(C18:D18)+SUM(F18:G18)</f>
        <v>5761</v>
      </c>
      <c r="C18" s="1043">
        <f>[1]④B７用集計!I911</f>
        <v>253</v>
      </c>
      <c r="D18" s="1043">
        <f>[1]④B７用集計!I912</f>
        <v>527</v>
      </c>
      <c r="E18" s="1043">
        <f>[1]④B７用集計!I913</f>
        <v>350</v>
      </c>
      <c r="F18" s="1043">
        <f>[1]④B７用集計!I914</f>
        <v>3213</v>
      </c>
      <c r="G18" s="1043">
        <f>[1]④B７用集計!I915</f>
        <v>1768</v>
      </c>
      <c r="H18" s="1038"/>
      <c r="I18" s="1038"/>
      <c r="J18" s="1038"/>
      <c r="K18" s="1038"/>
      <c r="L18" s="1038"/>
      <c r="M18" s="1038"/>
      <c r="N18" s="1038"/>
      <c r="O18" s="1038"/>
      <c r="P18" s="1038"/>
      <c r="Q18" s="1038"/>
      <c r="R18" s="1038"/>
      <c r="S18" s="1038"/>
      <c r="T18" s="1038"/>
      <c r="U18" s="1038"/>
      <c r="V18" s="1038"/>
      <c r="W18" s="1038"/>
      <c r="X18" s="1038"/>
      <c r="Y18" s="1038"/>
      <c r="Z18" s="1038"/>
      <c r="AA18" s="1038"/>
      <c r="AB18" s="1038"/>
      <c r="AC18" s="1038"/>
      <c r="AD18" s="1038"/>
      <c r="AE18" s="1038"/>
      <c r="AF18" s="1038"/>
      <c r="AG18" s="1038"/>
      <c r="AH18" s="1038"/>
      <c r="AI18" s="1038"/>
      <c r="AJ18" s="1038"/>
      <c r="AK18" s="1038"/>
      <c r="AL18" s="1038"/>
      <c r="AM18" s="1038"/>
      <c r="AN18" s="1038"/>
      <c r="AO18" s="1038"/>
      <c r="AP18" s="1038"/>
      <c r="AQ18" s="1038"/>
      <c r="AR18" s="1038"/>
      <c r="AS18" s="1038"/>
      <c r="AT18" s="1038"/>
      <c r="AU18" s="1038"/>
      <c r="AV18" s="1038"/>
    </row>
    <row r="19" spans="1:48" s="1021" customFormat="1" ht="21.75" customHeight="1" x14ac:dyDescent="0.15">
      <c r="A19" s="1045" t="s">
        <v>385</v>
      </c>
      <c r="B19" s="1046">
        <f>SUM(C19:D19)+SUM(F19:G19)</f>
        <v>4038</v>
      </c>
      <c r="C19" s="1043">
        <f>[1]④B７用集計!I970</f>
        <v>249</v>
      </c>
      <c r="D19" s="1043">
        <f>[1]④B７用集計!I971</f>
        <v>394</v>
      </c>
      <c r="E19" s="1043">
        <f>[1]④B７用集計!I972</f>
        <v>234</v>
      </c>
      <c r="F19" s="1043">
        <f>[1]④B７用集計!I973</f>
        <v>2341</v>
      </c>
      <c r="G19" s="1043">
        <f>[1]④B７用集計!I974</f>
        <v>1054</v>
      </c>
      <c r="H19" s="1038"/>
      <c r="I19" s="1038"/>
      <c r="J19" s="1038"/>
      <c r="K19" s="1038"/>
      <c r="L19" s="1038"/>
      <c r="M19" s="1038"/>
      <c r="N19" s="1038"/>
      <c r="O19" s="1038"/>
      <c r="P19" s="1038"/>
      <c r="Q19" s="1038"/>
      <c r="R19" s="1038"/>
      <c r="S19" s="1038"/>
      <c r="T19" s="1038"/>
      <c r="U19" s="1038"/>
      <c r="V19" s="1038"/>
      <c r="W19" s="1038"/>
      <c r="X19" s="1038"/>
      <c r="Y19" s="1038"/>
      <c r="Z19" s="1038"/>
      <c r="AA19" s="1038"/>
      <c r="AB19" s="1038"/>
      <c r="AC19" s="1038"/>
      <c r="AD19" s="1038"/>
      <c r="AE19" s="1038"/>
      <c r="AF19" s="1038"/>
      <c r="AG19" s="1038"/>
      <c r="AH19" s="1038"/>
      <c r="AI19" s="1038"/>
      <c r="AJ19" s="1038"/>
      <c r="AK19" s="1038"/>
      <c r="AL19" s="1038"/>
      <c r="AM19" s="1038"/>
      <c r="AN19" s="1038"/>
      <c r="AO19" s="1038"/>
      <c r="AP19" s="1038"/>
      <c r="AQ19" s="1038"/>
      <c r="AR19" s="1038"/>
      <c r="AS19" s="1038"/>
      <c r="AT19" s="1038"/>
      <c r="AU19" s="1038"/>
      <c r="AV19" s="1038"/>
    </row>
    <row r="20" spans="1:48" s="1021" customFormat="1" ht="21.75" customHeight="1" x14ac:dyDescent="0.15">
      <c r="A20" s="1045" t="s">
        <v>377</v>
      </c>
      <c r="B20" s="1046">
        <f>SUM(C20:D20)+SUM(F20:G20)</f>
        <v>1533</v>
      </c>
      <c r="C20" s="1043">
        <f>[1]④B７用集計!I1037</f>
        <v>58</v>
      </c>
      <c r="D20" s="1043">
        <f>[1]④B７用集計!I1038</f>
        <v>114</v>
      </c>
      <c r="E20" s="1043">
        <f>[1]④B７用集計!I1039</f>
        <v>94</v>
      </c>
      <c r="F20" s="1043">
        <f>[1]④B７用集計!I1040</f>
        <v>804</v>
      </c>
      <c r="G20" s="1043">
        <f>[1]④B７用集計!I1041</f>
        <v>557</v>
      </c>
      <c r="H20" s="1038"/>
      <c r="I20" s="1038"/>
      <c r="J20" s="1038"/>
      <c r="K20" s="1038"/>
      <c r="L20" s="1038"/>
      <c r="M20" s="1038"/>
      <c r="N20" s="1038"/>
      <c r="O20" s="1038"/>
      <c r="P20" s="1038"/>
      <c r="Q20" s="1038"/>
      <c r="R20" s="1038"/>
      <c r="S20" s="1038"/>
      <c r="T20" s="1038"/>
      <c r="U20" s="1038"/>
      <c r="V20" s="1038"/>
      <c r="W20" s="1038"/>
      <c r="X20" s="1038"/>
      <c r="Y20" s="1038"/>
      <c r="Z20" s="1038"/>
      <c r="AA20" s="1038"/>
      <c r="AB20" s="1038"/>
      <c r="AC20" s="1038"/>
      <c r="AD20" s="1038"/>
      <c r="AE20" s="1038"/>
      <c r="AF20" s="1038"/>
      <c r="AG20" s="1038"/>
      <c r="AH20" s="1038"/>
      <c r="AI20" s="1038"/>
      <c r="AJ20" s="1038"/>
      <c r="AK20" s="1038"/>
      <c r="AL20" s="1038"/>
      <c r="AM20" s="1038"/>
      <c r="AN20" s="1038"/>
      <c r="AO20" s="1038"/>
      <c r="AP20" s="1038"/>
      <c r="AQ20" s="1038"/>
      <c r="AR20" s="1038"/>
      <c r="AS20" s="1038"/>
      <c r="AT20" s="1038"/>
      <c r="AU20" s="1038"/>
      <c r="AV20" s="1038"/>
    </row>
    <row r="21" spans="1:48" s="1021" customFormat="1" ht="21.75" customHeight="1" x14ac:dyDescent="0.15">
      <c r="A21" s="1045" t="s">
        <v>365</v>
      </c>
      <c r="B21" s="1046">
        <f>SUM(C21:D21)+SUM(F21:G21)</f>
        <v>6572</v>
      </c>
      <c r="C21" s="1043">
        <f>[1]④B７用集計!I1130</f>
        <v>476</v>
      </c>
      <c r="D21" s="1043">
        <f>[1]④B７用集計!I1131</f>
        <v>767</v>
      </c>
      <c r="E21" s="1043">
        <f>[1]④B７用集計!I1132</f>
        <v>364</v>
      </c>
      <c r="F21" s="1043">
        <f>[1]④B７用集計!I1133</f>
        <v>3918</v>
      </c>
      <c r="G21" s="1043">
        <f>[1]④B７用集計!I1134</f>
        <v>1411</v>
      </c>
      <c r="H21" s="1038"/>
      <c r="I21" s="1038"/>
      <c r="J21" s="1038"/>
      <c r="K21" s="1038"/>
      <c r="L21" s="1038"/>
      <c r="M21" s="1038"/>
      <c r="N21" s="1038"/>
      <c r="O21" s="1038"/>
      <c r="P21" s="1038"/>
      <c r="Q21" s="1038"/>
      <c r="R21" s="1038"/>
      <c r="S21" s="1038"/>
      <c r="T21" s="1038"/>
      <c r="U21" s="1038"/>
      <c r="V21" s="1038"/>
      <c r="W21" s="1038"/>
      <c r="X21" s="1038"/>
      <c r="Y21" s="1038"/>
      <c r="Z21" s="1038"/>
      <c r="AA21" s="1038"/>
      <c r="AB21" s="1038"/>
      <c r="AC21" s="1038"/>
      <c r="AD21" s="1038"/>
      <c r="AE21" s="1038"/>
      <c r="AF21" s="1038"/>
      <c r="AG21" s="1038"/>
      <c r="AH21" s="1038"/>
      <c r="AI21" s="1038"/>
      <c r="AJ21" s="1038"/>
      <c r="AK21" s="1038"/>
      <c r="AL21" s="1038"/>
      <c r="AM21" s="1038"/>
      <c r="AN21" s="1038"/>
      <c r="AO21" s="1038"/>
      <c r="AP21" s="1038"/>
      <c r="AQ21" s="1038"/>
      <c r="AR21" s="1038"/>
      <c r="AS21" s="1038"/>
      <c r="AT21" s="1038"/>
      <c r="AU21" s="1038"/>
      <c r="AV21" s="1038"/>
    </row>
    <row r="22" spans="1:48" s="1021" customFormat="1" ht="21.75" customHeight="1" x14ac:dyDescent="0.15">
      <c r="A22" s="1045" t="s">
        <v>358</v>
      </c>
      <c r="B22" s="1046">
        <f>SUM(C22:D22)+SUM(F22:G22)</f>
        <v>510</v>
      </c>
      <c r="C22" s="1043">
        <f>[1]④B７用集計!I1176</f>
        <v>14</v>
      </c>
      <c r="D22" s="1043">
        <f>[1]④B７用集計!I1177</f>
        <v>25</v>
      </c>
      <c r="E22" s="1043">
        <f>[1]④B７用集計!I1178</f>
        <v>21</v>
      </c>
      <c r="F22" s="1043">
        <f>[1]④B７用集計!I1179</f>
        <v>257</v>
      </c>
      <c r="G22" s="1043">
        <f>[1]④B７用集計!I1180</f>
        <v>214</v>
      </c>
      <c r="H22" s="1038"/>
      <c r="I22" s="1038"/>
      <c r="J22" s="1038"/>
      <c r="K22" s="1038"/>
      <c r="L22" s="1038"/>
      <c r="M22" s="1038"/>
      <c r="N22" s="1038"/>
      <c r="O22" s="1038"/>
      <c r="P22" s="1038"/>
      <c r="Q22" s="1038"/>
      <c r="R22" s="1038"/>
      <c r="S22" s="1038"/>
      <c r="T22" s="1038"/>
      <c r="U22" s="1038"/>
      <c r="V22" s="1038"/>
      <c r="W22" s="1038"/>
      <c r="X22" s="1038"/>
      <c r="Y22" s="1038"/>
      <c r="Z22" s="1038"/>
      <c r="AA22" s="1038"/>
      <c r="AB22" s="1038"/>
      <c r="AC22" s="1038"/>
      <c r="AD22" s="1038"/>
      <c r="AE22" s="1038"/>
      <c r="AF22" s="1038"/>
      <c r="AG22" s="1038"/>
      <c r="AH22" s="1038"/>
      <c r="AI22" s="1038"/>
      <c r="AJ22" s="1038"/>
      <c r="AK22" s="1038"/>
      <c r="AL22" s="1038"/>
      <c r="AM22" s="1038"/>
      <c r="AN22" s="1038"/>
      <c r="AO22" s="1038"/>
      <c r="AP22" s="1038"/>
      <c r="AQ22" s="1038"/>
      <c r="AR22" s="1038"/>
      <c r="AS22" s="1038"/>
      <c r="AT22" s="1038"/>
      <c r="AU22" s="1038"/>
      <c r="AV22" s="1038"/>
    </row>
    <row r="23" spans="1:48" s="1021" customFormat="1" ht="21.75" customHeight="1" x14ac:dyDescent="0.15">
      <c r="A23" s="1045" t="s">
        <v>523</v>
      </c>
      <c r="B23" s="1046">
        <f>SUM(C23:D23)+SUM(F23:G23)</f>
        <v>1585</v>
      </c>
      <c r="C23" s="1043">
        <f>[1]④B７用集計!I1268</f>
        <v>46</v>
      </c>
      <c r="D23" s="1043">
        <f>[1]④B７用集計!I1269</f>
        <v>121</v>
      </c>
      <c r="E23" s="1043">
        <f>[1]④B７用集計!I1270</f>
        <v>95</v>
      </c>
      <c r="F23" s="1043">
        <f>[1]④B７用集計!I1271</f>
        <v>850</v>
      </c>
      <c r="G23" s="1043">
        <f>[1]④B７用集計!I1272</f>
        <v>568</v>
      </c>
      <c r="H23" s="1038"/>
      <c r="I23" s="1038"/>
      <c r="J23" s="1038"/>
      <c r="K23" s="1038"/>
      <c r="L23" s="1038"/>
      <c r="M23" s="1038"/>
      <c r="N23" s="1038"/>
      <c r="O23" s="1038"/>
      <c r="P23" s="1038"/>
      <c r="Q23" s="1038"/>
      <c r="R23" s="1038"/>
      <c r="S23" s="1038"/>
      <c r="T23" s="1038"/>
      <c r="U23" s="1038"/>
      <c r="V23" s="1038"/>
      <c r="W23" s="1038"/>
      <c r="X23" s="1038"/>
      <c r="Y23" s="1038"/>
      <c r="Z23" s="1038"/>
      <c r="AA23" s="1038"/>
      <c r="AB23" s="1038"/>
      <c r="AC23" s="1038"/>
      <c r="AD23" s="1038"/>
      <c r="AE23" s="1038"/>
      <c r="AF23" s="1038"/>
      <c r="AG23" s="1038"/>
      <c r="AH23" s="1038"/>
      <c r="AI23" s="1038"/>
      <c r="AJ23" s="1038"/>
      <c r="AK23" s="1038"/>
      <c r="AL23" s="1038"/>
      <c r="AM23" s="1038"/>
      <c r="AN23" s="1038"/>
      <c r="AO23" s="1038"/>
      <c r="AP23" s="1038"/>
      <c r="AQ23" s="1038"/>
      <c r="AR23" s="1038"/>
      <c r="AS23" s="1038"/>
      <c r="AT23" s="1038"/>
      <c r="AU23" s="1038"/>
      <c r="AV23" s="1038"/>
    </row>
    <row r="24" spans="1:48" s="1021" customFormat="1" ht="21.75" customHeight="1" x14ac:dyDescent="0.15">
      <c r="A24" s="1045" t="s">
        <v>522</v>
      </c>
      <c r="B24" s="1046">
        <f>SUM(C24:D24)+SUM(F24:G24)</f>
        <v>3955</v>
      </c>
      <c r="C24" s="1043">
        <f>[1]④B７用集計!I1333</f>
        <v>208</v>
      </c>
      <c r="D24" s="1043">
        <f>[1]④B７用集計!I1334</f>
        <v>323</v>
      </c>
      <c r="E24" s="1043">
        <f>[1]④B７用集計!I1335</f>
        <v>211</v>
      </c>
      <c r="F24" s="1043">
        <f>[1]④B７用集計!I1336</f>
        <v>2228</v>
      </c>
      <c r="G24" s="1043">
        <f>[1]④B７用集計!I1337</f>
        <v>1196</v>
      </c>
      <c r="H24" s="1038"/>
      <c r="I24" s="1038"/>
      <c r="J24" s="1038"/>
      <c r="K24" s="1038"/>
      <c r="L24" s="1038"/>
      <c r="M24" s="1038"/>
      <c r="N24" s="1038"/>
      <c r="O24" s="1038"/>
      <c r="P24" s="1038"/>
      <c r="Q24" s="1038"/>
      <c r="R24" s="1038"/>
      <c r="S24" s="1038"/>
      <c r="T24" s="1038"/>
      <c r="U24" s="1038"/>
      <c r="V24" s="1038"/>
      <c r="W24" s="1038"/>
      <c r="X24" s="1038"/>
      <c r="Y24" s="1038"/>
      <c r="Z24" s="1038"/>
      <c r="AA24" s="1038"/>
      <c r="AB24" s="1038"/>
      <c r="AC24" s="1038"/>
      <c r="AD24" s="1038"/>
      <c r="AE24" s="1038"/>
      <c r="AF24" s="1038"/>
      <c r="AG24" s="1038"/>
      <c r="AH24" s="1038"/>
      <c r="AI24" s="1038"/>
      <c r="AJ24" s="1038"/>
      <c r="AK24" s="1038"/>
      <c r="AL24" s="1038"/>
      <c r="AM24" s="1038"/>
      <c r="AN24" s="1038"/>
      <c r="AO24" s="1038"/>
      <c r="AP24" s="1038"/>
      <c r="AQ24" s="1038"/>
      <c r="AR24" s="1038"/>
      <c r="AS24" s="1038"/>
      <c r="AT24" s="1038"/>
      <c r="AU24" s="1038"/>
      <c r="AV24" s="1038"/>
    </row>
    <row r="25" spans="1:48" s="1021" customFormat="1" ht="21.75" customHeight="1" x14ac:dyDescent="0.15">
      <c r="A25" s="1045" t="s">
        <v>521</v>
      </c>
      <c r="B25" s="1046">
        <f>SUM(C25:D25)+SUM(F25:G25)</f>
        <v>11596</v>
      </c>
      <c r="C25" s="1043">
        <f>[1]④B７用集計!I1426</f>
        <v>667</v>
      </c>
      <c r="D25" s="1043">
        <f>[1]④B７用集計!I1427</f>
        <v>1215</v>
      </c>
      <c r="E25" s="1043">
        <f>[1]④B７用集計!I1428</f>
        <v>835</v>
      </c>
      <c r="F25" s="1043">
        <f>[1]④B７用集計!I1429</f>
        <v>7094</v>
      </c>
      <c r="G25" s="1043">
        <f>[1]④B７用集計!I1430</f>
        <v>2620</v>
      </c>
      <c r="H25" s="1038"/>
      <c r="I25" s="1038"/>
      <c r="J25" s="1038"/>
      <c r="K25" s="1038"/>
      <c r="L25" s="1038"/>
      <c r="M25" s="1038"/>
      <c r="N25" s="1038"/>
      <c r="O25" s="1038"/>
      <c r="P25" s="1038"/>
      <c r="Q25" s="1038"/>
      <c r="R25" s="1038"/>
      <c r="S25" s="1038"/>
      <c r="T25" s="1038"/>
      <c r="U25" s="1038"/>
      <c r="V25" s="1038"/>
      <c r="W25" s="1038"/>
      <c r="X25" s="1038"/>
      <c r="Y25" s="1038"/>
      <c r="Z25" s="1038"/>
      <c r="AA25" s="1038"/>
      <c r="AB25" s="1038"/>
      <c r="AC25" s="1038"/>
      <c r="AD25" s="1038"/>
      <c r="AE25" s="1038"/>
      <c r="AF25" s="1038"/>
      <c r="AG25" s="1038"/>
      <c r="AH25" s="1038"/>
      <c r="AI25" s="1038"/>
      <c r="AJ25" s="1038"/>
      <c r="AK25" s="1038"/>
      <c r="AL25" s="1038"/>
      <c r="AM25" s="1038"/>
      <c r="AN25" s="1038"/>
      <c r="AO25" s="1038"/>
      <c r="AP25" s="1038"/>
      <c r="AQ25" s="1038"/>
      <c r="AR25" s="1038"/>
      <c r="AS25" s="1038"/>
      <c r="AT25" s="1038"/>
      <c r="AU25" s="1038"/>
      <c r="AV25" s="1038"/>
    </row>
    <row r="26" spans="1:48" s="1021" customFormat="1" ht="21.75" customHeight="1" x14ac:dyDescent="0.15">
      <c r="A26" s="1045" t="s">
        <v>520</v>
      </c>
      <c r="B26" s="1046">
        <f>SUM(C26:D26)+SUM(F26:G26)</f>
        <v>3007</v>
      </c>
      <c r="C26" s="1043">
        <f>[1]④B７用集計!I1472</f>
        <v>155</v>
      </c>
      <c r="D26" s="1043">
        <f>[1]④B７用集計!I1473</f>
        <v>282</v>
      </c>
      <c r="E26" s="1043">
        <f>[1]④B７用集計!I1474</f>
        <v>188</v>
      </c>
      <c r="F26" s="1043">
        <f>[1]④B７用集計!I1475</f>
        <v>1759</v>
      </c>
      <c r="G26" s="1043">
        <f>[1]④B７用集計!I1476</f>
        <v>811</v>
      </c>
      <c r="H26" s="1038"/>
      <c r="I26" s="1038"/>
      <c r="J26" s="1038"/>
      <c r="K26" s="1038"/>
      <c r="L26" s="1038"/>
      <c r="M26" s="1038"/>
      <c r="N26" s="1038"/>
      <c r="O26" s="1038"/>
      <c r="P26" s="1038"/>
      <c r="Q26" s="1038"/>
      <c r="R26" s="1038"/>
      <c r="S26" s="1038"/>
      <c r="T26" s="1038"/>
      <c r="U26" s="1038"/>
      <c r="V26" s="1038"/>
      <c r="W26" s="1038"/>
      <c r="X26" s="1038"/>
      <c r="Y26" s="1038"/>
      <c r="Z26" s="1038"/>
      <c r="AA26" s="1038"/>
      <c r="AB26" s="1038"/>
      <c r="AC26" s="1038"/>
      <c r="AD26" s="1038"/>
      <c r="AE26" s="1038"/>
      <c r="AF26" s="1038"/>
      <c r="AG26" s="1038"/>
      <c r="AH26" s="1038"/>
      <c r="AI26" s="1038"/>
      <c r="AJ26" s="1038"/>
      <c r="AK26" s="1038"/>
      <c r="AL26" s="1038"/>
      <c r="AM26" s="1038"/>
      <c r="AN26" s="1038"/>
      <c r="AO26" s="1038"/>
      <c r="AP26" s="1038"/>
      <c r="AQ26" s="1038"/>
      <c r="AR26" s="1038"/>
      <c r="AS26" s="1038"/>
      <c r="AT26" s="1038"/>
      <c r="AU26" s="1038"/>
      <c r="AV26" s="1038"/>
    </row>
    <row r="27" spans="1:48" s="1021" customFormat="1" ht="21.75" customHeight="1" x14ac:dyDescent="0.15">
      <c r="A27" s="1045" t="s">
        <v>519</v>
      </c>
      <c r="B27" s="1046">
        <f>SUM(C27:D27)+SUM(F27:G27)</f>
        <v>3511</v>
      </c>
      <c r="C27" s="1043">
        <f>[1]④B７用集計!I1557</f>
        <v>213</v>
      </c>
      <c r="D27" s="1043">
        <f>[1]④B７用集計!I1558</f>
        <v>321</v>
      </c>
      <c r="E27" s="1043">
        <f>[1]④B７用集計!I1559</f>
        <v>199</v>
      </c>
      <c r="F27" s="1043">
        <f>[1]④B７用集計!I1560</f>
        <v>2136</v>
      </c>
      <c r="G27" s="1043">
        <f>[1]④B７用集計!I1561</f>
        <v>841</v>
      </c>
      <c r="H27" s="1038"/>
      <c r="I27" s="1038"/>
      <c r="J27" s="1038"/>
      <c r="K27" s="1038"/>
      <c r="L27" s="1038"/>
      <c r="M27" s="1038"/>
      <c r="N27" s="1038"/>
      <c r="O27" s="1038"/>
      <c r="P27" s="1038"/>
      <c r="Q27" s="1038"/>
      <c r="R27" s="1038"/>
      <c r="S27" s="1038"/>
      <c r="T27" s="1038"/>
      <c r="U27" s="1038"/>
      <c r="V27" s="1038"/>
      <c r="W27" s="1038"/>
      <c r="X27" s="1038"/>
      <c r="Y27" s="1038"/>
      <c r="Z27" s="1038"/>
      <c r="AA27" s="1038"/>
      <c r="AB27" s="1038"/>
      <c r="AC27" s="1038"/>
      <c r="AD27" s="1038"/>
      <c r="AE27" s="1038"/>
      <c r="AF27" s="1038"/>
      <c r="AG27" s="1038"/>
      <c r="AH27" s="1038"/>
      <c r="AI27" s="1038"/>
      <c r="AJ27" s="1038"/>
      <c r="AK27" s="1038"/>
      <c r="AL27" s="1038"/>
      <c r="AM27" s="1038"/>
      <c r="AN27" s="1038"/>
      <c r="AO27" s="1038"/>
      <c r="AP27" s="1038"/>
      <c r="AQ27" s="1038"/>
      <c r="AR27" s="1038"/>
      <c r="AS27" s="1038"/>
      <c r="AT27" s="1038"/>
      <c r="AU27" s="1038"/>
      <c r="AV27" s="1038"/>
    </row>
    <row r="28" spans="1:48" s="1021" customFormat="1" ht="21.75" customHeight="1" x14ac:dyDescent="0.15">
      <c r="A28" s="1045" t="s">
        <v>298</v>
      </c>
      <c r="B28" s="1046">
        <f>SUM(C28:D28)+SUM(F28:G28)</f>
        <v>3878</v>
      </c>
      <c r="C28" s="1043">
        <f>[1]④B７用集計!I1596</f>
        <v>168</v>
      </c>
      <c r="D28" s="1043">
        <f>[1]④B７用集計!I1597</f>
        <v>299</v>
      </c>
      <c r="E28" s="1043">
        <f>[1]④B７用集計!I1598</f>
        <v>273</v>
      </c>
      <c r="F28" s="1043">
        <f>[1]④B７用集計!I1599</f>
        <v>2320</v>
      </c>
      <c r="G28" s="1043">
        <f>[1]④B７用集計!I1600</f>
        <v>1091</v>
      </c>
      <c r="H28" s="1038"/>
      <c r="I28" s="1038"/>
      <c r="J28" s="1038"/>
      <c r="K28" s="1038"/>
      <c r="L28" s="1038"/>
      <c r="M28" s="1038"/>
      <c r="N28" s="1038"/>
      <c r="O28" s="1038"/>
      <c r="P28" s="1038"/>
      <c r="Q28" s="1038"/>
      <c r="R28" s="1038"/>
      <c r="S28" s="1038"/>
      <c r="T28" s="1038"/>
      <c r="U28" s="1038"/>
      <c r="V28" s="1038"/>
      <c r="W28" s="1038"/>
      <c r="X28" s="1038"/>
      <c r="Y28" s="1038"/>
      <c r="Z28" s="1038"/>
      <c r="AA28" s="1038"/>
      <c r="AB28" s="1038"/>
      <c r="AC28" s="1038"/>
      <c r="AD28" s="1038"/>
      <c r="AE28" s="1038"/>
      <c r="AF28" s="1038"/>
      <c r="AG28" s="1038"/>
      <c r="AH28" s="1038"/>
      <c r="AI28" s="1038"/>
      <c r="AJ28" s="1038"/>
      <c r="AK28" s="1038"/>
      <c r="AL28" s="1038"/>
      <c r="AM28" s="1038"/>
      <c r="AN28" s="1038"/>
      <c r="AO28" s="1038"/>
      <c r="AP28" s="1038"/>
      <c r="AQ28" s="1038"/>
      <c r="AR28" s="1038"/>
      <c r="AS28" s="1038"/>
      <c r="AT28" s="1038"/>
      <c r="AU28" s="1038"/>
      <c r="AV28" s="1038"/>
    </row>
    <row r="29" spans="1:48" s="1021" customFormat="1" ht="21.75" customHeight="1" x14ac:dyDescent="0.15">
      <c r="A29" s="1045" t="s">
        <v>295</v>
      </c>
      <c r="B29" s="1046">
        <f>SUM(C29:D29)+SUM(F29:G29)</f>
        <v>2655</v>
      </c>
      <c r="C29" s="1043">
        <f>[1]④B７用集計!I1614</f>
        <v>131</v>
      </c>
      <c r="D29" s="1043">
        <f>[1]④B７用集計!I1615</f>
        <v>260</v>
      </c>
      <c r="E29" s="1043">
        <f>[1]④B７用集計!I1616</f>
        <v>190</v>
      </c>
      <c r="F29" s="1043">
        <f>[1]④B７用集計!I1617</f>
        <v>1550</v>
      </c>
      <c r="G29" s="1043">
        <f>[1]④B７用集計!I1618</f>
        <v>714</v>
      </c>
      <c r="H29" s="1038"/>
      <c r="I29" s="1038"/>
      <c r="J29" s="1038"/>
      <c r="K29" s="1038"/>
      <c r="L29" s="1038"/>
      <c r="M29" s="1038"/>
      <c r="N29" s="1038"/>
      <c r="O29" s="1038"/>
      <c r="P29" s="1038"/>
      <c r="Q29" s="1038"/>
      <c r="R29" s="1038"/>
      <c r="S29" s="1038"/>
      <c r="T29" s="1038"/>
      <c r="U29" s="1038"/>
      <c r="V29" s="1038"/>
      <c r="W29" s="1038"/>
      <c r="X29" s="1038"/>
      <c r="Y29" s="1038"/>
      <c r="Z29" s="1038"/>
      <c r="AA29" s="1038"/>
      <c r="AB29" s="1038"/>
      <c r="AC29" s="1038"/>
      <c r="AD29" s="1038"/>
      <c r="AE29" s="1038"/>
      <c r="AF29" s="1038"/>
      <c r="AG29" s="1038"/>
      <c r="AH29" s="1038"/>
      <c r="AI29" s="1038"/>
      <c r="AJ29" s="1038"/>
      <c r="AK29" s="1038"/>
      <c r="AL29" s="1038"/>
      <c r="AM29" s="1038"/>
      <c r="AN29" s="1038"/>
      <c r="AO29" s="1038"/>
      <c r="AP29" s="1038"/>
      <c r="AQ29" s="1038"/>
      <c r="AR29" s="1038"/>
      <c r="AS29" s="1038"/>
      <c r="AT29" s="1038"/>
      <c r="AU29" s="1038"/>
      <c r="AV29" s="1038"/>
    </row>
    <row r="30" spans="1:48" s="1021" customFormat="1" ht="21.75" customHeight="1" x14ac:dyDescent="0.15">
      <c r="A30" s="1045" t="s">
        <v>287</v>
      </c>
      <c r="B30" s="1046">
        <f>SUM(C30:D30)+SUM(F30:G30)</f>
        <v>5141</v>
      </c>
      <c r="C30" s="1043">
        <f>[1]④B７用集計!I1651</f>
        <v>214</v>
      </c>
      <c r="D30" s="1043">
        <f>[1]④B７用集計!I1652</f>
        <v>479</v>
      </c>
      <c r="E30" s="1043">
        <f>[1]④B７用集計!I1653</f>
        <v>355</v>
      </c>
      <c r="F30" s="1043">
        <f>[1]④B７用集計!I1654</f>
        <v>3000</v>
      </c>
      <c r="G30" s="1043">
        <f>[1]④B７用集計!I1655</f>
        <v>1448</v>
      </c>
      <c r="H30" s="1038"/>
      <c r="I30" s="1038"/>
      <c r="J30" s="1038"/>
      <c r="K30" s="1038"/>
      <c r="L30" s="1038"/>
      <c r="M30" s="1038"/>
      <c r="N30" s="1038"/>
      <c r="O30" s="1038"/>
      <c r="P30" s="1038"/>
      <c r="Q30" s="1038"/>
      <c r="R30" s="1038"/>
      <c r="S30" s="1038"/>
      <c r="T30" s="1038"/>
      <c r="U30" s="1038"/>
      <c r="V30" s="1038"/>
      <c r="W30" s="1038"/>
      <c r="X30" s="1038"/>
      <c r="Y30" s="1038"/>
      <c r="Z30" s="1038"/>
      <c r="AA30" s="1038"/>
      <c r="AB30" s="1038"/>
      <c r="AC30" s="1038"/>
      <c r="AD30" s="1038"/>
      <c r="AE30" s="1038"/>
      <c r="AF30" s="1038"/>
      <c r="AG30" s="1038"/>
      <c r="AH30" s="1038"/>
      <c r="AI30" s="1038"/>
      <c r="AJ30" s="1038"/>
      <c r="AK30" s="1038"/>
      <c r="AL30" s="1038"/>
      <c r="AM30" s="1038"/>
      <c r="AN30" s="1038"/>
      <c r="AO30" s="1038"/>
      <c r="AP30" s="1038"/>
      <c r="AQ30" s="1038"/>
      <c r="AR30" s="1038"/>
      <c r="AS30" s="1038"/>
      <c r="AT30" s="1038"/>
      <c r="AU30" s="1038"/>
      <c r="AV30" s="1038"/>
    </row>
    <row r="31" spans="1:48" s="1021" customFormat="1" ht="21.75" customHeight="1" x14ac:dyDescent="0.15">
      <c r="A31" s="1045" t="s">
        <v>280</v>
      </c>
      <c r="B31" s="1046">
        <f>SUM(C31:D31)+SUM(F31:G31)</f>
        <v>3143</v>
      </c>
      <c r="C31" s="1043">
        <f>[1]④B７用集計!I1678</f>
        <v>156</v>
      </c>
      <c r="D31" s="1043">
        <f>[1]④B７用集計!I1679</f>
        <v>263</v>
      </c>
      <c r="E31" s="1043">
        <f>[1]④B７用集計!I1680</f>
        <v>240</v>
      </c>
      <c r="F31" s="1043">
        <f>[1]④B７用集計!I1681</f>
        <v>1734</v>
      </c>
      <c r="G31" s="1043">
        <f>[1]④B７用集計!I1682</f>
        <v>990</v>
      </c>
      <c r="H31" s="1038"/>
      <c r="I31" s="1038"/>
      <c r="J31" s="1038"/>
      <c r="K31" s="1038"/>
      <c r="L31" s="1038"/>
      <c r="M31" s="1038"/>
      <c r="N31" s="1038"/>
      <c r="O31" s="1038"/>
      <c r="P31" s="1038"/>
      <c r="Q31" s="1038"/>
      <c r="R31" s="1038"/>
      <c r="S31" s="1038"/>
      <c r="T31" s="1038"/>
      <c r="U31" s="1038"/>
      <c r="V31" s="1038"/>
      <c r="W31" s="1038"/>
      <c r="X31" s="1038"/>
      <c r="Y31" s="1038"/>
      <c r="Z31" s="1038"/>
      <c r="AA31" s="1038"/>
      <c r="AB31" s="1038"/>
      <c r="AC31" s="1038"/>
      <c r="AD31" s="1038"/>
      <c r="AE31" s="1038"/>
      <c r="AF31" s="1038"/>
      <c r="AG31" s="1038"/>
      <c r="AH31" s="1038"/>
      <c r="AI31" s="1038"/>
      <c r="AJ31" s="1038"/>
      <c r="AK31" s="1038"/>
      <c r="AL31" s="1038"/>
      <c r="AM31" s="1038"/>
      <c r="AN31" s="1038"/>
      <c r="AO31" s="1038"/>
      <c r="AP31" s="1038"/>
      <c r="AQ31" s="1038"/>
      <c r="AR31" s="1038"/>
      <c r="AS31" s="1038"/>
      <c r="AT31" s="1038"/>
      <c r="AU31" s="1038"/>
      <c r="AV31" s="1038"/>
    </row>
    <row r="32" spans="1:48" s="1021" customFormat="1" ht="21.75" customHeight="1" x14ac:dyDescent="0.15">
      <c r="A32" s="1045" t="s">
        <v>518</v>
      </c>
      <c r="B32" s="1046">
        <f>SUM(C32:D32)+SUM(F32:G32)</f>
        <v>2931</v>
      </c>
      <c r="C32" s="1043">
        <f>[1]④B７用集計!I1724</f>
        <v>146</v>
      </c>
      <c r="D32" s="1043">
        <f>[1]④B７用集計!I1725</f>
        <v>279</v>
      </c>
      <c r="E32" s="1043">
        <f>[1]④B７用集計!I1726</f>
        <v>195</v>
      </c>
      <c r="F32" s="1043">
        <f>[1]④B７用集計!I1727</f>
        <v>1716</v>
      </c>
      <c r="G32" s="1043">
        <f>[1]④B７用集計!I1728</f>
        <v>790</v>
      </c>
      <c r="H32" s="1038"/>
      <c r="I32" s="1038"/>
      <c r="J32" s="1038"/>
      <c r="K32" s="1038"/>
      <c r="L32" s="1038"/>
      <c r="M32" s="1038"/>
      <c r="N32" s="1038"/>
      <c r="O32" s="1038"/>
      <c r="P32" s="1038"/>
      <c r="Q32" s="1038"/>
      <c r="R32" s="1038"/>
      <c r="S32" s="1038"/>
      <c r="T32" s="1038"/>
      <c r="U32" s="1038"/>
      <c r="V32" s="1038"/>
      <c r="W32" s="1038"/>
      <c r="X32" s="1038"/>
      <c r="Y32" s="1038"/>
      <c r="Z32" s="1038"/>
      <c r="AA32" s="1038"/>
      <c r="AB32" s="1038"/>
      <c r="AC32" s="1038"/>
      <c r="AD32" s="1038"/>
      <c r="AE32" s="1038"/>
      <c r="AF32" s="1038"/>
      <c r="AG32" s="1038"/>
      <c r="AH32" s="1038"/>
      <c r="AI32" s="1038"/>
      <c r="AJ32" s="1038"/>
      <c r="AK32" s="1038"/>
      <c r="AL32" s="1038"/>
      <c r="AM32" s="1038"/>
      <c r="AN32" s="1038"/>
      <c r="AO32" s="1038"/>
      <c r="AP32" s="1038"/>
      <c r="AQ32" s="1038"/>
      <c r="AR32" s="1038"/>
      <c r="AS32" s="1038"/>
      <c r="AT32" s="1038"/>
      <c r="AU32" s="1038"/>
      <c r="AV32" s="1038"/>
    </row>
    <row r="33" spans="1:48" s="1021" customFormat="1" ht="21.75" customHeight="1" x14ac:dyDescent="0.15">
      <c r="A33" s="1045" t="s">
        <v>517</v>
      </c>
      <c r="B33" s="1046">
        <f>SUM(C33:D33)+SUM(F33:G33)</f>
        <v>2054</v>
      </c>
      <c r="C33" s="1043">
        <f>[1]④B７用集計!I1753</f>
        <v>83</v>
      </c>
      <c r="D33" s="1043">
        <f>[1]④B７用集計!I1754</f>
        <v>170</v>
      </c>
      <c r="E33" s="1043">
        <f>[1]④B７用集計!I1755</f>
        <v>118</v>
      </c>
      <c r="F33" s="1043">
        <f>[1]④B７用集計!I1756</f>
        <v>1202</v>
      </c>
      <c r="G33" s="1043">
        <f>[1]④B７用集計!I1757</f>
        <v>599</v>
      </c>
      <c r="H33" s="1038"/>
      <c r="I33" s="1038"/>
      <c r="J33" s="1038"/>
      <c r="K33" s="1038"/>
      <c r="L33" s="1038"/>
      <c r="M33" s="1038"/>
      <c r="N33" s="1038"/>
      <c r="O33" s="1038"/>
      <c r="P33" s="1038"/>
      <c r="Q33" s="1038"/>
      <c r="R33" s="1038"/>
      <c r="S33" s="1038"/>
      <c r="T33" s="1038"/>
      <c r="U33" s="1038"/>
      <c r="V33" s="1038"/>
      <c r="W33" s="1038"/>
      <c r="X33" s="1038"/>
      <c r="Y33" s="1038"/>
      <c r="Z33" s="1038"/>
      <c r="AA33" s="1038"/>
      <c r="AB33" s="1038"/>
      <c r="AC33" s="1038"/>
      <c r="AD33" s="1038"/>
      <c r="AE33" s="1038"/>
      <c r="AF33" s="1038"/>
      <c r="AG33" s="1038"/>
      <c r="AH33" s="1038"/>
      <c r="AI33" s="1038"/>
      <c r="AJ33" s="1038"/>
      <c r="AK33" s="1038"/>
      <c r="AL33" s="1038"/>
      <c r="AM33" s="1038"/>
      <c r="AN33" s="1038"/>
      <c r="AO33" s="1038"/>
      <c r="AP33" s="1038"/>
      <c r="AQ33" s="1038"/>
      <c r="AR33" s="1038"/>
      <c r="AS33" s="1038"/>
      <c r="AT33" s="1038"/>
      <c r="AU33" s="1038"/>
      <c r="AV33" s="1038"/>
    </row>
    <row r="34" spans="1:48" s="1021" customFormat="1" ht="21.75" customHeight="1" x14ac:dyDescent="0.15">
      <c r="A34" s="1047" t="s">
        <v>516</v>
      </c>
      <c r="B34" s="1046">
        <f>SUM(C34:D34)+SUM(F34:G34)</f>
        <v>2961</v>
      </c>
      <c r="C34" s="1043">
        <f>[1]④B７用集計!I1884</f>
        <v>124</v>
      </c>
      <c r="D34" s="1043">
        <f>[1]④B７用集計!I1885</f>
        <v>313</v>
      </c>
      <c r="E34" s="1043">
        <f>[1]④B７用集計!I1886</f>
        <v>171</v>
      </c>
      <c r="F34" s="1043">
        <f>[1]④B７用集計!I1887</f>
        <v>1605</v>
      </c>
      <c r="G34" s="1043">
        <f>[1]④B７用集計!I1888</f>
        <v>919</v>
      </c>
      <c r="H34" s="1038"/>
      <c r="I34" s="1038"/>
      <c r="J34" s="1038"/>
      <c r="K34" s="1038"/>
      <c r="L34" s="1038"/>
      <c r="M34" s="1038"/>
      <c r="N34" s="1038"/>
      <c r="O34" s="1038"/>
      <c r="P34" s="1038"/>
      <c r="Q34" s="1038"/>
      <c r="R34" s="1038"/>
      <c r="S34" s="1038"/>
      <c r="T34" s="1038"/>
      <c r="U34" s="1038"/>
      <c r="V34" s="1038"/>
      <c r="W34" s="1038"/>
      <c r="X34" s="1038"/>
      <c r="Y34" s="1038"/>
      <c r="Z34" s="1038"/>
      <c r="AA34" s="1038"/>
      <c r="AB34" s="1038"/>
      <c r="AC34" s="1038"/>
      <c r="AD34" s="1038"/>
      <c r="AE34" s="1038"/>
      <c r="AF34" s="1038"/>
      <c r="AG34" s="1038"/>
      <c r="AH34" s="1038"/>
      <c r="AI34" s="1038"/>
      <c r="AJ34" s="1038"/>
      <c r="AK34" s="1038"/>
      <c r="AL34" s="1038"/>
      <c r="AM34" s="1038"/>
      <c r="AN34" s="1038"/>
      <c r="AO34" s="1038"/>
      <c r="AP34" s="1038"/>
      <c r="AQ34" s="1038"/>
      <c r="AR34" s="1038"/>
      <c r="AS34" s="1038"/>
      <c r="AT34" s="1038"/>
      <c r="AU34" s="1038"/>
      <c r="AV34" s="1038"/>
    </row>
    <row r="35" spans="1:48" s="1021" customFormat="1" ht="21.75" customHeight="1" x14ac:dyDescent="0.15">
      <c r="A35" s="1047" t="s">
        <v>515</v>
      </c>
      <c r="B35" s="1046">
        <f>SUM(C35:D35)+SUM(F35:G35)</f>
        <v>2331</v>
      </c>
      <c r="C35" s="1043">
        <f>[1]④B７用集計!I2004</f>
        <v>76</v>
      </c>
      <c r="D35" s="1043">
        <f>[1]④B７用集計!I2005</f>
        <v>207</v>
      </c>
      <c r="E35" s="1043">
        <f>[1]④B７用集計!I2006</f>
        <v>148</v>
      </c>
      <c r="F35" s="1043">
        <f>[1]④B７用集計!I2007</f>
        <v>1220</v>
      </c>
      <c r="G35" s="1043">
        <f>[1]④B７用集計!I2008</f>
        <v>828</v>
      </c>
      <c r="H35" s="1038"/>
      <c r="I35" s="1038"/>
      <c r="J35" s="1038"/>
      <c r="K35" s="1038"/>
      <c r="L35" s="1038"/>
      <c r="M35" s="1038"/>
      <c r="N35" s="1038"/>
      <c r="O35" s="1038"/>
      <c r="P35" s="1038"/>
      <c r="Q35" s="1038"/>
      <c r="R35" s="1038"/>
      <c r="S35" s="1038"/>
      <c r="T35" s="1038"/>
      <c r="U35" s="1038"/>
      <c r="V35" s="1038"/>
      <c r="W35" s="1038"/>
      <c r="X35" s="1038"/>
      <c r="Y35" s="1038"/>
      <c r="Z35" s="1038"/>
      <c r="AA35" s="1038"/>
      <c r="AB35" s="1038"/>
      <c r="AC35" s="1038"/>
      <c r="AD35" s="1038"/>
      <c r="AE35" s="1038"/>
      <c r="AF35" s="1038"/>
      <c r="AG35" s="1038"/>
      <c r="AH35" s="1038"/>
      <c r="AI35" s="1038"/>
      <c r="AJ35" s="1038"/>
      <c r="AK35" s="1038"/>
      <c r="AL35" s="1038"/>
      <c r="AM35" s="1038"/>
      <c r="AN35" s="1038"/>
      <c r="AO35" s="1038"/>
      <c r="AP35" s="1038"/>
      <c r="AQ35" s="1038"/>
      <c r="AR35" s="1038"/>
      <c r="AS35" s="1038"/>
      <c r="AT35" s="1038"/>
      <c r="AU35" s="1038"/>
      <c r="AV35" s="1038"/>
    </row>
    <row r="36" spans="1:48" s="1021" customFormat="1" ht="21.75" customHeight="1" x14ac:dyDescent="0.15">
      <c r="A36" s="1047" t="s">
        <v>514</v>
      </c>
      <c r="B36" s="1046">
        <f>SUM(C36:D36)+SUM(F36:G36)</f>
        <v>2366</v>
      </c>
      <c r="C36" s="1043">
        <f>[1]④B７用集計!I2060</f>
        <v>89</v>
      </c>
      <c r="D36" s="1043">
        <f>[1]④B７用集計!I2061</f>
        <v>182</v>
      </c>
      <c r="E36" s="1043">
        <f>[1]④B７用集計!I2062</f>
        <v>164</v>
      </c>
      <c r="F36" s="1043">
        <f>[1]④B７用集計!I2063</f>
        <v>1384</v>
      </c>
      <c r="G36" s="1043">
        <f>[1]④B７用集計!I2064</f>
        <v>711</v>
      </c>
      <c r="H36" s="1038"/>
      <c r="I36" s="1038"/>
      <c r="J36" s="1038"/>
      <c r="K36" s="1038"/>
      <c r="L36" s="1038"/>
      <c r="M36" s="1038"/>
      <c r="N36" s="1038"/>
      <c r="O36" s="1038"/>
      <c r="P36" s="1038"/>
      <c r="Q36" s="1038"/>
      <c r="R36" s="1038"/>
      <c r="S36" s="1038"/>
      <c r="T36" s="1038"/>
      <c r="U36" s="1038"/>
      <c r="V36" s="1038"/>
      <c r="W36" s="1038"/>
      <c r="X36" s="1038"/>
      <c r="Y36" s="1038"/>
      <c r="Z36" s="1038"/>
      <c r="AA36" s="1038"/>
      <c r="AB36" s="1038"/>
      <c r="AC36" s="1038"/>
      <c r="AD36" s="1038"/>
      <c r="AE36" s="1038"/>
      <c r="AF36" s="1038"/>
      <c r="AG36" s="1038"/>
      <c r="AH36" s="1038"/>
      <c r="AI36" s="1038"/>
      <c r="AJ36" s="1038"/>
      <c r="AK36" s="1038"/>
      <c r="AL36" s="1038"/>
      <c r="AM36" s="1038"/>
      <c r="AN36" s="1038"/>
      <c r="AO36" s="1038"/>
      <c r="AP36" s="1038"/>
      <c r="AQ36" s="1038"/>
      <c r="AR36" s="1038"/>
      <c r="AS36" s="1038"/>
      <c r="AT36" s="1038"/>
      <c r="AU36" s="1038"/>
      <c r="AV36" s="1038"/>
    </row>
    <row r="37" spans="1:48" s="1021" customFormat="1" ht="21.75" customHeight="1" thickBot="1" x14ac:dyDescent="0.2">
      <c r="A37" s="1045" t="s">
        <v>217</v>
      </c>
      <c r="B37" s="1044">
        <f>SUM(C37:D37)+SUM(F37:G37)</f>
        <v>3352</v>
      </c>
      <c r="C37" s="1043">
        <f>[1]④B７用集計!I2143</f>
        <v>139</v>
      </c>
      <c r="D37" s="1043">
        <f>[1]④B７用集計!I2144</f>
        <v>296</v>
      </c>
      <c r="E37" s="1043">
        <f>[1]④B７用集計!I2145</f>
        <v>207</v>
      </c>
      <c r="F37" s="1043">
        <f>[1]④B７用集計!I2146</f>
        <v>1848</v>
      </c>
      <c r="G37" s="1043">
        <f>[1]④B７用集計!I2147</f>
        <v>1069</v>
      </c>
      <c r="H37" s="1038"/>
      <c r="I37" s="1038"/>
      <c r="J37" s="1038"/>
      <c r="K37" s="1038"/>
      <c r="L37" s="1038"/>
      <c r="M37" s="1038"/>
      <c r="N37" s="1038"/>
      <c r="O37" s="1038"/>
      <c r="P37" s="1038"/>
      <c r="Q37" s="1038"/>
      <c r="R37" s="1038"/>
      <c r="S37" s="1038"/>
      <c r="T37" s="1038"/>
      <c r="U37" s="1038"/>
      <c r="V37" s="1038"/>
      <c r="W37" s="1038"/>
      <c r="X37" s="1038"/>
      <c r="Y37" s="1038"/>
      <c r="Z37" s="1038"/>
      <c r="AA37" s="1038"/>
      <c r="AB37" s="1038"/>
      <c r="AC37" s="1038"/>
      <c r="AD37" s="1038"/>
      <c r="AE37" s="1038"/>
      <c r="AF37" s="1038"/>
      <c r="AG37" s="1038"/>
      <c r="AH37" s="1038"/>
      <c r="AI37" s="1038"/>
      <c r="AJ37" s="1038"/>
      <c r="AK37" s="1038"/>
      <c r="AL37" s="1038"/>
      <c r="AM37" s="1038"/>
      <c r="AN37" s="1038"/>
      <c r="AO37" s="1038"/>
      <c r="AP37" s="1038"/>
      <c r="AQ37" s="1038"/>
      <c r="AR37" s="1038"/>
      <c r="AS37" s="1038"/>
      <c r="AT37" s="1038"/>
      <c r="AU37" s="1038"/>
      <c r="AV37" s="1038"/>
    </row>
    <row r="38" spans="1:48" s="1021" customFormat="1" ht="21.75" hidden="1" customHeight="1" thickBot="1" x14ac:dyDescent="0.2">
      <c r="A38" s="1038"/>
      <c r="B38" s="1042"/>
      <c r="C38" s="1041"/>
      <c r="D38" s="1040"/>
      <c r="E38" s="1040"/>
      <c r="F38" s="1039"/>
      <c r="G38" s="1039"/>
      <c r="H38" s="1038"/>
      <c r="I38" s="1038"/>
      <c r="J38" s="1038"/>
      <c r="K38" s="1038"/>
      <c r="L38" s="1038"/>
      <c r="M38" s="1038"/>
      <c r="N38" s="1038"/>
      <c r="O38" s="1038"/>
      <c r="P38" s="1038"/>
      <c r="Q38" s="1038"/>
      <c r="R38" s="1038"/>
      <c r="S38" s="1038"/>
      <c r="T38" s="1038"/>
      <c r="U38" s="1038"/>
      <c r="V38" s="1038"/>
      <c r="W38" s="1038"/>
      <c r="X38" s="1038"/>
      <c r="Y38" s="1038"/>
      <c r="Z38" s="1038"/>
      <c r="AA38" s="1038"/>
      <c r="AB38" s="1038"/>
      <c r="AC38" s="1038"/>
      <c r="AD38" s="1038"/>
      <c r="AE38" s="1038"/>
      <c r="AF38" s="1038"/>
      <c r="AG38" s="1038"/>
      <c r="AH38" s="1038"/>
      <c r="AI38" s="1038"/>
      <c r="AJ38" s="1038"/>
      <c r="AK38" s="1038"/>
      <c r="AL38" s="1038"/>
      <c r="AM38" s="1038"/>
      <c r="AN38" s="1038"/>
      <c r="AO38" s="1038"/>
      <c r="AP38" s="1038"/>
      <c r="AQ38" s="1038"/>
      <c r="AR38" s="1038"/>
      <c r="AS38" s="1038"/>
      <c r="AT38" s="1038"/>
      <c r="AU38" s="1038"/>
      <c r="AV38" s="1038"/>
    </row>
    <row r="39" spans="1:48" s="1027" customFormat="1" ht="21.75" customHeight="1" thickTop="1" thickBot="1" x14ac:dyDescent="0.45">
      <c r="A39" s="1037" t="s">
        <v>110</v>
      </c>
      <c r="B39" s="1036">
        <f>SUM(B6:B37)</f>
        <v>117605</v>
      </c>
      <c r="C39" s="1035">
        <f>SUM(C6:C37)</f>
        <v>6291</v>
      </c>
      <c r="D39" s="1034">
        <f>SUM(D6:D37)</f>
        <v>11111</v>
      </c>
      <c r="E39" s="1034">
        <f>SUM(E6:E37)</f>
        <v>7506</v>
      </c>
      <c r="F39" s="1033">
        <f>SUM(F6:F37)</f>
        <v>69216</v>
      </c>
      <c r="G39" s="1033">
        <f>SUM(G6:G37)</f>
        <v>30987</v>
      </c>
      <c r="H39" s="1028"/>
      <c r="I39" s="1028"/>
      <c r="J39" s="1028"/>
      <c r="K39" s="1028"/>
      <c r="L39" s="1028"/>
      <c r="M39" s="1028"/>
      <c r="N39" s="1028"/>
      <c r="O39" s="1028"/>
      <c r="P39" s="1028"/>
      <c r="Q39" s="1028"/>
      <c r="R39" s="1028"/>
      <c r="S39" s="1028"/>
      <c r="T39" s="1028"/>
      <c r="U39" s="1028"/>
      <c r="V39" s="1028"/>
      <c r="W39" s="1028"/>
      <c r="X39" s="1028"/>
      <c r="Y39" s="1028"/>
      <c r="Z39" s="1028"/>
      <c r="AA39" s="1028"/>
      <c r="AB39" s="1028"/>
      <c r="AC39" s="1028"/>
      <c r="AD39" s="1028"/>
      <c r="AE39" s="1028"/>
      <c r="AF39" s="1028"/>
      <c r="AG39" s="1028"/>
      <c r="AH39" s="1028"/>
      <c r="AI39" s="1028"/>
      <c r="AJ39" s="1028"/>
      <c r="AK39" s="1028"/>
      <c r="AL39" s="1028"/>
      <c r="AM39" s="1028"/>
      <c r="AN39" s="1028"/>
      <c r="AO39" s="1028"/>
      <c r="AP39" s="1028"/>
      <c r="AQ39" s="1028"/>
      <c r="AR39" s="1028"/>
      <c r="AS39" s="1028"/>
      <c r="AT39" s="1028"/>
      <c r="AU39" s="1028"/>
      <c r="AV39" s="1028"/>
    </row>
    <row r="40" spans="1:48" s="1027" customFormat="1" ht="21.75" customHeight="1" thickBot="1" x14ac:dyDescent="0.45">
      <c r="A40" s="1032" t="s">
        <v>513</v>
      </c>
      <c r="B40" s="1031" t="s">
        <v>512</v>
      </c>
      <c r="C40" s="1030">
        <f>C39/B39*100</f>
        <v>5.3492623612941621</v>
      </c>
      <c r="D40" s="1030">
        <f>D39/B39*100</f>
        <v>9.4477275626036299</v>
      </c>
      <c r="E40" s="1030">
        <f>E39/B39*100</f>
        <v>6.3823817014582716</v>
      </c>
      <c r="F40" s="1029">
        <f>F39/B39*100</f>
        <v>58.854640533990896</v>
      </c>
      <c r="G40" s="1029">
        <f>G39/B39*100</f>
        <v>26.348369542111307</v>
      </c>
      <c r="H40" s="1028"/>
      <c r="I40" s="1028"/>
      <c r="J40" s="1028"/>
      <c r="K40" s="1028"/>
      <c r="L40" s="1028"/>
      <c r="M40" s="1028"/>
      <c r="N40" s="1028"/>
      <c r="O40" s="1028"/>
      <c r="P40" s="1028"/>
      <c r="Q40" s="1028"/>
      <c r="R40" s="1028"/>
      <c r="S40" s="1028"/>
      <c r="T40" s="1028"/>
      <c r="U40" s="1028"/>
      <c r="V40" s="1028"/>
      <c r="W40" s="1028"/>
      <c r="X40" s="1028"/>
      <c r="Y40" s="1028"/>
      <c r="Z40" s="1028"/>
      <c r="AA40" s="1028"/>
      <c r="AB40" s="1028"/>
      <c r="AC40" s="1028"/>
      <c r="AD40" s="1028"/>
      <c r="AE40" s="1028"/>
      <c r="AF40" s="1028"/>
      <c r="AG40" s="1028"/>
      <c r="AH40" s="1028"/>
      <c r="AI40" s="1028"/>
      <c r="AJ40" s="1028"/>
      <c r="AK40" s="1028"/>
      <c r="AL40" s="1028"/>
      <c r="AM40" s="1028"/>
      <c r="AN40" s="1028"/>
      <c r="AO40" s="1028"/>
      <c r="AP40" s="1028"/>
      <c r="AQ40" s="1028"/>
      <c r="AR40" s="1028"/>
      <c r="AS40" s="1028"/>
      <c r="AT40" s="1028"/>
      <c r="AU40" s="1028"/>
      <c r="AV40" s="1028"/>
    </row>
    <row r="41" spans="1:48" s="1021" customFormat="1" ht="21.75" customHeight="1" x14ac:dyDescent="0.15">
      <c r="A41" s="1026" t="s">
        <v>511</v>
      </c>
      <c r="B41" s="1025"/>
      <c r="C41" s="1025"/>
      <c r="D41" s="1025"/>
      <c r="E41" s="1025"/>
      <c r="F41" s="1022"/>
      <c r="G41" s="1022"/>
    </row>
    <row r="42" spans="1:48" s="1021" customFormat="1" ht="21.75" customHeight="1" x14ac:dyDescent="0.15">
      <c r="A42" s="1024" t="s">
        <v>510</v>
      </c>
      <c r="C42" s="1023"/>
      <c r="F42" s="1022"/>
      <c r="G42" s="1022"/>
    </row>
    <row r="43" spans="1:48" s="1021" customFormat="1" ht="21.75" customHeight="1" x14ac:dyDescent="0.15">
      <c r="F43" s="1022"/>
      <c r="G43" s="1022"/>
    </row>
    <row r="44" spans="1:48" s="1021" customFormat="1" ht="21.75" customHeight="1" x14ac:dyDescent="0.15">
      <c r="F44" s="1022"/>
      <c r="G44" s="1022"/>
    </row>
    <row r="45" spans="1:48" s="1021" customFormat="1" ht="21.75" customHeight="1" x14ac:dyDescent="0.15">
      <c r="F45" s="1022"/>
      <c r="G45" s="1022"/>
    </row>
    <row r="46" spans="1:48" s="1021" customFormat="1" ht="21.75" customHeight="1" x14ac:dyDescent="0.15">
      <c r="F46" s="1022"/>
      <c r="G46" s="1022"/>
    </row>
    <row r="47" spans="1:48" s="1021" customFormat="1" ht="23.85" customHeight="1" x14ac:dyDescent="0.15">
      <c r="F47" s="1022"/>
      <c r="G47" s="1022"/>
    </row>
    <row r="48" spans="1:48" s="1021" customFormat="1" ht="23.85" customHeight="1" x14ac:dyDescent="0.15">
      <c r="F48" s="1022"/>
      <c r="G48" s="1022"/>
    </row>
    <row r="49" spans="6:7" s="1021" customFormat="1" ht="23.85" customHeight="1" x14ac:dyDescent="0.15">
      <c r="F49" s="1022"/>
      <c r="G49" s="1022"/>
    </row>
    <row r="50" spans="6:7" s="1021" customFormat="1" ht="23.85" customHeight="1" x14ac:dyDescent="0.15">
      <c r="F50" s="1022"/>
      <c r="G50" s="1022"/>
    </row>
    <row r="51" spans="6:7" s="1021" customFormat="1" ht="23.85" customHeight="1" x14ac:dyDescent="0.15">
      <c r="F51" s="1022"/>
      <c r="G51" s="1022"/>
    </row>
    <row r="52" spans="6:7" s="1021" customFormat="1" ht="23.85" customHeight="1" x14ac:dyDescent="0.15">
      <c r="F52" s="1022"/>
      <c r="G52" s="1022"/>
    </row>
    <row r="53" spans="6:7" s="1021" customFormat="1" ht="23.85" customHeight="1" x14ac:dyDescent="0.15">
      <c r="F53" s="1022"/>
      <c r="G53" s="1022"/>
    </row>
    <row r="54" spans="6:7" s="1021" customFormat="1" ht="23.85" customHeight="1" x14ac:dyDescent="0.15">
      <c r="F54" s="1022"/>
      <c r="G54" s="1022"/>
    </row>
    <row r="55" spans="6:7" s="1021" customFormat="1" ht="23.85" customHeight="1" x14ac:dyDescent="0.15">
      <c r="F55" s="1022"/>
      <c r="G55" s="1022"/>
    </row>
    <row r="56" spans="6:7" s="1021" customFormat="1" ht="23.85" customHeight="1" x14ac:dyDescent="0.15">
      <c r="F56" s="1022"/>
      <c r="G56" s="1022"/>
    </row>
    <row r="57" spans="6:7" s="1021" customFormat="1" ht="23.85" customHeight="1" x14ac:dyDescent="0.15">
      <c r="F57" s="1022"/>
      <c r="G57" s="1022"/>
    </row>
    <row r="58" spans="6:7" s="1021" customFormat="1" ht="23.85" customHeight="1" x14ac:dyDescent="0.15">
      <c r="F58" s="1022"/>
      <c r="G58" s="1022"/>
    </row>
    <row r="59" spans="6:7" s="1021" customFormat="1" ht="23.85" customHeight="1" x14ac:dyDescent="0.15">
      <c r="F59" s="1022"/>
      <c r="G59" s="1022"/>
    </row>
    <row r="60" spans="6:7" s="1021" customFormat="1" ht="23.85" customHeight="1" x14ac:dyDescent="0.15">
      <c r="F60" s="1022"/>
      <c r="G60" s="1022"/>
    </row>
    <row r="61" spans="6:7" s="1021" customFormat="1" ht="23.85" customHeight="1" x14ac:dyDescent="0.15">
      <c r="F61" s="1022"/>
      <c r="G61" s="1022"/>
    </row>
    <row r="62" spans="6:7" s="1021" customFormat="1" ht="23.85" customHeight="1" x14ac:dyDescent="0.15">
      <c r="F62" s="1022"/>
      <c r="G62" s="1022"/>
    </row>
    <row r="63" spans="6:7" s="1021" customFormat="1" ht="23.85" customHeight="1" x14ac:dyDescent="0.15">
      <c r="F63" s="1022"/>
      <c r="G63" s="1022"/>
    </row>
    <row r="64" spans="6:7" s="1021" customFormat="1" ht="23.85" customHeight="1" x14ac:dyDescent="0.15">
      <c r="F64" s="1022"/>
      <c r="G64" s="1022"/>
    </row>
    <row r="65" spans="6:7" s="1021" customFormat="1" ht="23.85" customHeight="1" x14ac:dyDescent="0.15">
      <c r="F65" s="1022"/>
      <c r="G65" s="1022"/>
    </row>
    <row r="66" spans="6:7" s="1021" customFormat="1" ht="23.85" customHeight="1" x14ac:dyDescent="0.15">
      <c r="F66" s="1022"/>
      <c r="G66" s="1022"/>
    </row>
    <row r="67" spans="6:7" s="1021" customFormat="1" ht="23.85" customHeight="1" x14ac:dyDescent="0.15">
      <c r="F67" s="1022"/>
      <c r="G67" s="1022"/>
    </row>
  </sheetData>
  <mergeCells count="2">
    <mergeCell ref="B3:B5"/>
    <mergeCell ref="E3:F3"/>
  </mergeCells>
  <phoneticPr fontId="3"/>
  <printOptions gridLinesSet="0"/>
  <pageMargins left="0.78740157480314965" right="0.78740157480314965" top="0.78740157480314965" bottom="0.59055118110236227" header="0" footer="0"/>
  <pageSetup paperSize="9" scale="86" firstPageNumber="36" orientation="portrait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B1</vt:lpstr>
      <vt:lpstr>B2</vt:lpstr>
      <vt:lpstr>B3</vt:lpstr>
      <vt:lpstr>B4</vt:lpstr>
      <vt:lpstr>B5</vt:lpstr>
      <vt:lpstr>B6</vt:lpstr>
      <vt:lpstr>B7</vt:lpstr>
      <vt:lpstr>'B1'!Print_Area</vt:lpstr>
      <vt:lpstr>'B2'!Print_Area</vt:lpstr>
      <vt:lpstr>'B3'!Print_Area</vt:lpstr>
      <vt:lpstr>'B5'!Print_Area</vt:lpstr>
      <vt:lpstr>'B6'!Print_Area</vt:lpstr>
      <vt:lpstr>'B7'!Print_Area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掛川市</cp:lastModifiedBy>
  <cp:lastPrinted>2019-04-11T09:55:51Z</cp:lastPrinted>
  <dcterms:created xsi:type="dcterms:W3CDTF">2015-06-05T18:19:34Z</dcterms:created>
  <dcterms:modified xsi:type="dcterms:W3CDTF">2019-05-31T08:42:49Z</dcterms:modified>
</cp:coreProperties>
</file>